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720" windowHeight="11940" firstSheet="1" activeTab="1"/>
  </bookViews>
  <sheets>
    <sheet name="25.26.27.28" sheetId="1" r:id="rId1"/>
    <sheet name="W26" sheetId="12" r:id="rId2"/>
  </sheets>
  <definedNames>
    <definedName name="_xlnm.Print_Area" localSheetId="0">'25.26.27.28'!$A$1:$AA$132</definedName>
  </definedNames>
  <calcPr calcId="145621"/>
</workbook>
</file>

<file path=xl/calcChain.xml><?xml version="1.0" encoding="utf-8"?>
<calcChain xmlns="http://schemas.openxmlformats.org/spreadsheetml/2006/main">
  <c r="AE24" i="1" l="1"/>
  <c r="AF24" i="1"/>
  <c r="AI24" i="1"/>
  <c r="AJ24" i="1"/>
  <c r="AG24" i="1"/>
  <c r="AH24" i="1"/>
  <c r="AD24" i="1"/>
  <c r="T24" i="1"/>
  <c r="U24" i="1"/>
  <c r="V24" i="1"/>
  <c r="W24" i="1"/>
  <c r="X24" i="1"/>
  <c r="Y24" i="1"/>
  <c r="Z24" i="1"/>
  <c r="K24" i="1"/>
  <c r="L24" i="1"/>
  <c r="M24" i="1"/>
  <c r="N24" i="1"/>
  <c r="O24" i="1"/>
  <c r="P24" i="1"/>
  <c r="Q24" i="1"/>
  <c r="E24" i="1"/>
  <c r="F24" i="1"/>
  <c r="G24" i="1"/>
  <c r="H24" i="1"/>
  <c r="D24" i="1"/>
  <c r="C24" i="1"/>
  <c r="B24" i="1"/>
  <c r="Z102" i="1"/>
  <c r="T102" i="1"/>
  <c r="Q102" i="1"/>
  <c r="H102" i="1"/>
  <c r="K102" i="1"/>
  <c r="C102" i="1"/>
  <c r="D102" i="1"/>
  <c r="E102" i="1"/>
  <c r="F102" i="1"/>
  <c r="G102" i="1"/>
  <c r="Z76" i="1"/>
  <c r="T76" i="1"/>
  <c r="Q76" i="1"/>
  <c r="K76" i="1"/>
  <c r="B76" i="1"/>
  <c r="C76" i="1"/>
  <c r="D76" i="1"/>
  <c r="E76" i="1"/>
  <c r="F76" i="1"/>
  <c r="G76" i="1"/>
  <c r="Z50" i="1"/>
  <c r="T50" i="1"/>
  <c r="Q50" i="1"/>
  <c r="K50" i="1"/>
  <c r="C50" i="1"/>
  <c r="D50" i="1"/>
  <c r="E50" i="1"/>
  <c r="F50" i="1"/>
  <c r="G50" i="1"/>
  <c r="L23" i="1"/>
  <c r="M23" i="1"/>
  <c r="N23" i="1"/>
  <c r="O23" i="1"/>
  <c r="P23" i="1"/>
  <c r="U23" i="1"/>
  <c r="V23" i="1"/>
  <c r="W23" i="1"/>
  <c r="X23" i="1"/>
  <c r="Y23" i="1"/>
  <c r="Z23" i="1"/>
  <c r="AD23" i="1"/>
  <c r="AE23" i="1"/>
  <c r="AF23" i="1"/>
  <c r="AI23" i="1"/>
  <c r="AG23" i="1"/>
  <c r="C101" i="1"/>
  <c r="D101" i="1"/>
  <c r="E101" i="1"/>
  <c r="F101" i="1"/>
  <c r="F23" i="1"/>
  <c r="G101" i="1"/>
  <c r="Q101" i="1"/>
  <c r="K101" i="1"/>
  <c r="K23" i="1"/>
  <c r="Z101" i="1"/>
  <c r="T101" i="1"/>
  <c r="T23" i="1"/>
  <c r="Q75" i="1"/>
  <c r="K75" i="1"/>
  <c r="C75" i="1"/>
  <c r="D75" i="1"/>
  <c r="E75" i="1"/>
  <c r="F75" i="1"/>
  <c r="G75" i="1"/>
  <c r="Z75" i="1"/>
  <c r="T75" i="1"/>
  <c r="B21" i="1"/>
  <c r="B22" i="1"/>
  <c r="C49" i="1"/>
  <c r="C23" i="1"/>
  <c r="D49" i="1"/>
  <c r="D23" i="1"/>
  <c r="E49" i="1"/>
  <c r="E23" i="1"/>
  <c r="F49" i="1"/>
  <c r="G49" i="1"/>
  <c r="G23" i="1"/>
  <c r="Q49" i="1"/>
  <c r="K49" i="1"/>
  <c r="Z49" i="1"/>
  <c r="T49" i="1"/>
  <c r="AG22" i="1"/>
  <c r="AI22" i="1"/>
  <c r="AG21" i="1"/>
  <c r="AF22" i="1"/>
  <c r="AF21" i="1"/>
  <c r="AE22" i="1"/>
  <c r="AH22" i="1"/>
  <c r="AJ22" i="1"/>
  <c r="AE21" i="1"/>
  <c r="AD22" i="1"/>
  <c r="AD21" i="1"/>
  <c r="AH21" i="1"/>
  <c r="T22" i="1"/>
  <c r="U22" i="1"/>
  <c r="V22" i="1"/>
  <c r="W22" i="1"/>
  <c r="X22" i="1"/>
  <c r="Y22" i="1"/>
  <c r="Z22" i="1"/>
  <c r="K22" i="1"/>
  <c r="L22" i="1"/>
  <c r="M22" i="1"/>
  <c r="N22" i="1"/>
  <c r="O22" i="1"/>
  <c r="P22" i="1"/>
  <c r="Q22" i="1"/>
  <c r="C22" i="1"/>
  <c r="D22" i="1"/>
  <c r="E22" i="1"/>
  <c r="F22" i="1"/>
  <c r="G22" i="1"/>
  <c r="H22" i="1"/>
  <c r="B100" i="1"/>
  <c r="H100" i="1"/>
  <c r="G100" i="1"/>
  <c r="F100" i="1"/>
  <c r="E100" i="1"/>
  <c r="D100" i="1"/>
  <c r="C100" i="1"/>
  <c r="H73" i="1"/>
  <c r="H74" i="1"/>
  <c r="H72" i="1"/>
  <c r="G73" i="1"/>
  <c r="G74" i="1"/>
  <c r="F73" i="1"/>
  <c r="F74" i="1"/>
  <c r="E73" i="1"/>
  <c r="E74" i="1"/>
  <c r="D73" i="1"/>
  <c r="D74" i="1"/>
  <c r="C73" i="1"/>
  <c r="C74" i="1"/>
  <c r="B63" i="1"/>
  <c r="B68" i="1"/>
  <c r="T61" i="1"/>
  <c r="T62" i="1"/>
  <c r="T63" i="1"/>
  <c r="T64" i="1"/>
  <c r="T65" i="1"/>
  <c r="T66" i="1"/>
  <c r="T67" i="1"/>
  <c r="T68" i="1"/>
  <c r="T69" i="1"/>
  <c r="T70" i="1"/>
  <c r="T71" i="1"/>
  <c r="T72" i="1"/>
  <c r="T60" i="1"/>
  <c r="K61" i="1"/>
  <c r="K62" i="1"/>
  <c r="K63" i="1"/>
  <c r="K64" i="1"/>
  <c r="K65" i="1"/>
  <c r="K66" i="1"/>
  <c r="K67" i="1"/>
  <c r="K68" i="1"/>
  <c r="K69" i="1"/>
  <c r="B69" i="1"/>
  <c r="K70" i="1"/>
  <c r="K71" i="1"/>
  <c r="K72" i="1"/>
  <c r="K60" i="1"/>
  <c r="Z100" i="1"/>
  <c r="T100" i="1"/>
  <c r="Q100" i="1"/>
  <c r="K100" i="1"/>
  <c r="Z99" i="1"/>
  <c r="Q99" i="1"/>
  <c r="K99" i="1"/>
  <c r="Z74" i="1"/>
  <c r="T74" i="1"/>
  <c r="Z73" i="1"/>
  <c r="T73" i="1"/>
  <c r="Q74" i="1"/>
  <c r="K74" i="1"/>
  <c r="B74" i="1"/>
  <c r="Q73" i="1"/>
  <c r="G48" i="1"/>
  <c r="F48" i="1"/>
  <c r="E48" i="1"/>
  <c r="D48" i="1"/>
  <c r="C48" i="1"/>
  <c r="Z48" i="1"/>
  <c r="T48" i="1"/>
  <c r="Q48" i="1"/>
  <c r="H48" i="1"/>
  <c r="Z47" i="1"/>
  <c r="Q47" i="1"/>
  <c r="U21" i="1"/>
  <c r="V21" i="1"/>
  <c r="W21" i="1"/>
  <c r="X21" i="1"/>
  <c r="Y21" i="1"/>
  <c r="L21" i="1"/>
  <c r="M21" i="1"/>
  <c r="N21" i="1"/>
  <c r="O21" i="1"/>
  <c r="P21" i="1"/>
  <c r="C47" i="1"/>
  <c r="D47" i="1"/>
  <c r="E47" i="1"/>
  <c r="F47" i="1"/>
  <c r="G47" i="1"/>
  <c r="C99" i="1"/>
  <c r="D99" i="1"/>
  <c r="E99" i="1"/>
  <c r="F99" i="1"/>
  <c r="G99" i="1"/>
  <c r="T47" i="1"/>
  <c r="T86" i="1"/>
  <c r="K86" i="1"/>
  <c r="T34" i="1"/>
  <c r="K34" i="1"/>
  <c r="Z8" i="1"/>
  <c r="Y8" i="1"/>
  <c r="X8" i="1"/>
  <c r="U8" i="1"/>
  <c r="W8" i="1"/>
  <c r="Q8" i="1"/>
  <c r="P8" i="1"/>
  <c r="O8" i="1"/>
  <c r="L8" i="1"/>
  <c r="N8" i="1"/>
  <c r="L10" i="1"/>
  <c r="N10" i="1"/>
  <c r="L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T122" i="1"/>
  <c r="T117" i="1"/>
  <c r="T118" i="1"/>
  <c r="T119" i="1"/>
  <c r="T120" i="1"/>
  <c r="T121" i="1"/>
  <c r="W20" i="1"/>
  <c r="X20" i="1"/>
  <c r="Y20" i="1"/>
  <c r="Z20" i="1"/>
  <c r="W19" i="1"/>
  <c r="X19" i="1"/>
  <c r="Y19" i="1"/>
  <c r="Z19" i="1"/>
  <c r="W18" i="1"/>
  <c r="X18" i="1"/>
  <c r="Y18" i="1"/>
  <c r="Z18" i="1"/>
  <c r="W17" i="1"/>
  <c r="X17" i="1"/>
  <c r="Y17" i="1"/>
  <c r="Z17" i="1"/>
  <c r="W16" i="1"/>
  <c r="X16" i="1"/>
  <c r="Y16" i="1"/>
  <c r="Z16" i="1"/>
  <c r="W15" i="1"/>
  <c r="X15" i="1"/>
  <c r="Y15" i="1"/>
  <c r="Z15" i="1"/>
  <c r="W14" i="1"/>
  <c r="X14" i="1"/>
  <c r="Y14" i="1"/>
  <c r="Z14" i="1"/>
  <c r="W13" i="1"/>
  <c r="X13" i="1"/>
  <c r="Y13" i="1"/>
  <c r="Z13" i="1"/>
  <c r="W12" i="1"/>
  <c r="X12" i="1"/>
  <c r="Y12" i="1"/>
  <c r="Z12" i="1"/>
  <c r="W11" i="1"/>
  <c r="X11" i="1"/>
  <c r="Y11" i="1"/>
  <c r="Z11" i="1"/>
  <c r="W9" i="1"/>
  <c r="X9" i="1"/>
  <c r="Y9" i="1"/>
  <c r="Z9" i="1"/>
  <c r="W10" i="1"/>
  <c r="X10" i="1"/>
  <c r="Y10" i="1"/>
  <c r="Z10" i="1"/>
  <c r="V19" i="1"/>
  <c r="V20" i="1"/>
  <c r="V16" i="1"/>
  <c r="V17" i="1"/>
  <c r="V18" i="1"/>
  <c r="V13" i="1"/>
  <c r="V14" i="1"/>
  <c r="V15" i="1"/>
  <c r="V12" i="1"/>
  <c r="T44" i="1"/>
  <c r="T96" i="1"/>
  <c r="U18" i="1"/>
  <c r="T45" i="1"/>
  <c r="T97" i="1"/>
  <c r="U19" i="1"/>
  <c r="T46" i="1"/>
  <c r="T98" i="1"/>
  <c r="U20" i="1"/>
  <c r="T42" i="1"/>
  <c r="T94" i="1"/>
  <c r="U16" i="1"/>
  <c r="T43" i="1"/>
  <c r="T95" i="1"/>
  <c r="U17" i="1"/>
  <c r="T40" i="1"/>
  <c r="T92" i="1"/>
  <c r="U14" i="1"/>
  <c r="T41" i="1"/>
  <c r="T93" i="1"/>
  <c r="U15" i="1"/>
  <c r="T38" i="1"/>
  <c r="T90" i="1"/>
  <c r="U12" i="1"/>
  <c r="T39" i="1"/>
  <c r="T91" i="1"/>
  <c r="U13" i="1"/>
  <c r="T36" i="1"/>
  <c r="T88" i="1"/>
  <c r="U10" i="1"/>
  <c r="T37" i="1"/>
  <c r="T89" i="1"/>
  <c r="U11" i="1"/>
  <c r="T35" i="1"/>
  <c r="T87" i="1"/>
  <c r="U9" i="1"/>
  <c r="O20" i="1"/>
  <c r="P20" i="1"/>
  <c r="Q20" i="1"/>
  <c r="O19" i="1"/>
  <c r="P19" i="1"/>
  <c r="Q19" i="1"/>
  <c r="O18" i="1"/>
  <c r="P18" i="1"/>
  <c r="Q18" i="1"/>
  <c r="O17" i="1"/>
  <c r="P17" i="1"/>
  <c r="Q17" i="1"/>
  <c r="O16" i="1"/>
  <c r="P16" i="1"/>
  <c r="Q16" i="1"/>
  <c r="O15" i="1"/>
  <c r="P15" i="1"/>
  <c r="Q15" i="1"/>
  <c r="O14" i="1"/>
  <c r="P14" i="1"/>
  <c r="Q14" i="1"/>
  <c r="O13" i="1"/>
  <c r="P13" i="1"/>
  <c r="Q13" i="1"/>
  <c r="O12" i="1"/>
  <c r="P12" i="1"/>
  <c r="Q12" i="1"/>
  <c r="O11" i="1"/>
  <c r="P11" i="1"/>
  <c r="Q11" i="1"/>
  <c r="N9" i="1"/>
  <c r="O9" i="1"/>
  <c r="P9" i="1"/>
  <c r="Q9" i="1"/>
  <c r="O10" i="1"/>
  <c r="P10" i="1"/>
  <c r="Q10" i="1"/>
  <c r="K46" i="1"/>
  <c r="K98" i="1"/>
  <c r="K45" i="1"/>
  <c r="K97" i="1"/>
  <c r="K122" i="1"/>
  <c r="K44" i="1"/>
  <c r="K96" i="1"/>
  <c r="K121" i="1"/>
  <c r="K43" i="1"/>
  <c r="K95" i="1"/>
  <c r="K120" i="1"/>
  <c r="K42" i="1"/>
  <c r="K94" i="1"/>
  <c r="K119" i="1"/>
  <c r="K41" i="1"/>
  <c r="K93" i="1"/>
  <c r="K118" i="1"/>
  <c r="K40" i="1"/>
  <c r="K92" i="1"/>
  <c r="K117" i="1"/>
  <c r="K39" i="1"/>
  <c r="K91" i="1"/>
  <c r="K38" i="1"/>
  <c r="K90" i="1"/>
  <c r="K37" i="1"/>
  <c r="K89" i="1"/>
  <c r="K36" i="1"/>
  <c r="K88" i="1"/>
  <c r="K35" i="1"/>
  <c r="K87" i="1"/>
  <c r="L9" i="1"/>
  <c r="C98" i="1"/>
  <c r="D98" i="1"/>
  <c r="E98" i="1"/>
  <c r="F98" i="1"/>
  <c r="G98" i="1"/>
  <c r="H98" i="1"/>
  <c r="C46" i="1"/>
  <c r="C72" i="1"/>
  <c r="D46" i="1"/>
  <c r="D72" i="1"/>
  <c r="E46" i="1"/>
  <c r="E72" i="1"/>
  <c r="F46" i="1"/>
  <c r="F72" i="1"/>
  <c r="G46" i="1"/>
  <c r="G72" i="1"/>
  <c r="H46" i="1"/>
  <c r="C122" i="1"/>
  <c r="D122" i="1"/>
  <c r="E122" i="1"/>
  <c r="F122" i="1"/>
  <c r="G122" i="1"/>
  <c r="H122" i="1"/>
  <c r="C97" i="1"/>
  <c r="D97" i="1"/>
  <c r="E97" i="1"/>
  <c r="F97" i="1"/>
  <c r="G97" i="1"/>
  <c r="H97" i="1"/>
  <c r="C45" i="1"/>
  <c r="C71" i="1"/>
  <c r="D45" i="1"/>
  <c r="D71" i="1"/>
  <c r="E45" i="1"/>
  <c r="E19" i="1"/>
  <c r="E71" i="1"/>
  <c r="F45" i="1"/>
  <c r="F71" i="1"/>
  <c r="G45" i="1"/>
  <c r="G71" i="1"/>
  <c r="H45" i="1"/>
  <c r="H71" i="1"/>
  <c r="E121" i="1"/>
  <c r="E44" i="1"/>
  <c r="E70" i="1"/>
  <c r="E96" i="1"/>
  <c r="F121" i="1"/>
  <c r="F44" i="1"/>
  <c r="F70" i="1"/>
  <c r="F96" i="1"/>
  <c r="G121" i="1"/>
  <c r="G44" i="1"/>
  <c r="G70" i="1"/>
  <c r="G96" i="1"/>
  <c r="H121" i="1"/>
  <c r="H44" i="1"/>
  <c r="H70" i="1"/>
  <c r="H96" i="1"/>
  <c r="C120" i="1"/>
  <c r="D120" i="1"/>
  <c r="E120" i="1"/>
  <c r="F120" i="1"/>
  <c r="G120" i="1"/>
  <c r="H120" i="1"/>
  <c r="C95" i="1"/>
  <c r="D95" i="1"/>
  <c r="E95" i="1"/>
  <c r="F95" i="1"/>
  <c r="G95" i="1"/>
  <c r="H95" i="1"/>
  <c r="C43" i="1"/>
  <c r="C69" i="1"/>
  <c r="D43" i="1"/>
  <c r="D69" i="1"/>
  <c r="E43" i="1"/>
  <c r="E69" i="1"/>
  <c r="F43" i="1"/>
  <c r="F69" i="1"/>
  <c r="G43" i="1"/>
  <c r="G69" i="1"/>
  <c r="H43" i="1"/>
  <c r="H69" i="1"/>
  <c r="C119" i="1"/>
  <c r="D119" i="1"/>
  <c r="E119" i="1"/>
  <c r="F119" i="1"/>
  <c r="G119" i="1"/>
  <c r="H119" i="1"/>
  <c r="C94" i="1"/>
  <c r="D94" i="1"/>
  <c r="E94" i="1"/>
  <c r="F94" i="1"/>
  <c r="G94" i="1"/>
  <c r="H94" i="1"/>
  <c r="C42" i="1"/>
  <c r="C68" i="1"/>
  <c r="D42" i="1"/>
  <c r="D68" i="1"/>
  <c r="E42" i="1"/>
  <c r="E16" i="1"/>
  <c r="E68" i="1"/>
  <c r="F42" i="1"/>
  <c r="F68" i="1"/>
  <c r="G42" i="1"/>
  <c r="G68" i="1"/>
  <c r="H42" i="1"/>
  <c r="H68" i="1"/>
  <c r="C118" i="1"/>
  <c r="D118" i="1"/>
  <c r="E118" i="1"/>
  <c r="F118" i="1"/>
  <c r="G118" i="1"/>
  <c r="H118" i="1"/>
  <c r="C93" i="1"/>
  <c r="D93" i="1"/>
  <c r="E93" i="1"/>
  <c r="F93" i="1"/>
  <c r="G93" i="1"/>
  <c r="H93" i="1"/>
  <c r="C41" i="1"/>
  <c r="C67" i="1"/>
  <c r="D41" i="1"/>
  <c r="D67" i="1"/>
  <c r="E41" i="1"/>
  <c r="E67" i="1"/>
  <c r="F41" i="1"/>
  <c r="F67" i="1"/>
  <c r="G41" i="1"/>
  <c r="G67" i="1"/>
  <c r="H41" i="1"/>
  <c r="H67" i="1"/>
  <c r="C117" i="1"/>
  <c r="D117" i="1"/>
  <c r="E117" i="1"/>
  <c r="F117" i="1"/>
  <c r="G117" i="1"/>
  <c r="H117" i="1"/>
  <c r="C92" i="1"/>
  <c r="D92" i="1"/>
  <c r="E92" i="1"/>
  <c r="F92" i="1"/>
  <c r="G92" i="1"/>
  <c r="H92" i="1"/>
  <c r="C40" i="1"/>
  <c r="C66" i="1"/>
  <c r="D40" i="1"/>
  <c r="D66" i="1"/>
  <c r="E40" i="1"/>
  <c r="E66" i="1"/>
  <c r="E14" i="1"/>
  <c r="F40" i="1"/>
  <c r="F66" i="1"/>
  <c r="G40" i="1"/>
  <c r="G66" i="1"/>
  <c r="H40" i="1"/>
  <c r="H66" i="1"/>
  <c r="C91" i="1"/>
  <c r="D91" i="1"/>
  <c r="E91" i="1"/>
  <c r="F91" i="1"/>
  <c r="G91" i="1"/>
  <c r="H91" i="1"/>
  <c r="C39" i="1"/>
  <c r="C65" i="1"/>
  <c r="D39" i="1"/>
  <c r="D65" i="1"/>
  <c r="E39" i="1"/>
  <c r="E65" i="1"/>
  <c r="F39" i="1"/>
  <c r="F65" i="1"/>
  <c r="G39" i="1"/>
  <c r="G13" i="1"/>
  <c r="G65" i="1"/>
  <c r="H39" i="1"/>
  <c r="H65" i="1"/>
  <c r="C90" i="1"/>
  <c r="D90" i="1"/>
  <c r="E90" i="1"/>
  <c r="F90" i="1"/>
  <c r="G90" i="1"/>
  <c r="H90" i="1"/>
  <c r="C38" i="1"/>
  <c r="C64" i="1"/>
  <c r="D38" i="1"/>
  <c r="D64" i="1"/>
  <c r="E38" i="1"/>
  <c r="E64" i="1"/>
  <c r="F38" i="1"/>
  <c r="F64" i="1"/>
  <c r="G38" i="1"/>
  <c r="G64" i="1"/>
  <c r="H38" i="1"/>
  <c r="H64" i="1"/>
  <c r="C89" i="1"/>
  <c r="E89" i="1"/>
  <c r="F89" i="1"/>
  <c r="G89" i="1"/>
  <c r="H89" i="1"/>
  <c r="C37" i="1"/>
  <c r="C63" i="1"/>
  <c r="E37" i="1"/>
  <c r="E63" i="1"/>
  <c r="F37" i="1"/>
  <c r="F63" i="1"/>
  <c r="G37" i="1"/>
  <c r="G63" i="1"/>
  <c r="H37" i="1"/>
  <c r="H63" i="1"/>
  <c r="C88" i="1"/>
  <c r="E88" i="1"/>
  <c r="F88" i="1"/>
  <c r="G88" i="1"/>
  <c r="H88" i="1"/>
  <c r="C36" i="1"/>
  <c r="C62" i="1"/>
  <c r="E36" i="1"/>
  <c r="E10" i="1"/>
  <c r="E62" i="1"/>
  <c r="F36" i="1"/>
  <c r="F62" i="1"/>
  <c r="G36" i="1"/>
  <c r="G62" i="1"/>
  <c r="H36" i="1"/>
  <c r="H62" i="1"/>
  <c r="C87" i="1"/>
  <c r="E87" i="1"/>
  <c r="F87" i="1"/>
  <c r="B87" i="1"/>
  <c r="G87" i="1"/>
  <c r="H87" i="1"/>
  <c r="C35" i="1"/>
  <c r="C9" i="1"/>
  <c r="C61" i="1"/>
  <c r="E35" i="1"/>
  <c r="E61" i="1"/>
  <c r="F35" i="1"/>
  <c r="F61" i="1"/>
  <c r="G35" i="1"/>
  <c r="G61" i="1"/>
  <c r="H35" i="1"/>
  <c r="H61" i="1"/>
  <c r="E34" i="1"/>
  <c r="E60" i="1"/>
  <c r="E86" i="1"/>
  <c r="F34" i="1"/>
  <c r="F60" i="1"/>
  <c r="F86" i="1"/>
  <c r="G34" i="1"/>
  <c r="G60" i="1"/>
  <c r="G86" i="1"/>
  <c r="H34" i="1"/>
  <c r="H60" i="1"/>
  <c r="H86" i="1"/>
  <c r="C34" i="1"/>
  <c r="C60" i="1"/>
  <c r="C86" i="1"/>
  <c r="D44" i="1"/>
  <c r="C44" i="1"/>
  <c r="D70" i="1"/>
  <c r="C70" i="1"/>
  <c r="D96" i="1"/>
  <c r="C96" i="1"/>
  <c r="D121" i="1"/>
  <c r="D18" i="1"/>
  <c r="C121" i="1"/>
  <c r="B72" i="1"/>
  <c r="B64" i="1"/>
  <c r="B60" i="1"/>
  <c r="B71" i="1"/>
  <c r="B67" i="1"/>
  <c r="B96" i="1"/>
  <c r="G9" i="1"/>
  <c r="G12" i="1"/>
  <c r="F19" i="1"/>
  <c r="B70" i="1"/>
  <c r="B66" i="1"/>
  <c r="B62" i="1"/>
  <c r="G15" i="1"/>
  <c r="B34" i="1"/>
  <c r="B65" i="1"/>
  <c r="B61" i="1"/>
  <c r="D21" i="1"/>
  <c r="E18" i="1"/>
  <c r="B118" i="1"/>
  <c r="B86" i="1"/>
  <c r="G8" i="1"/>
  <c r="H12" i="1"/>
  <c r="F12" i="1"/>
  <c r="G17" i="1"/>
  <c r="E17" i="1"/>
  <c r="C17" i="1"/>
  <c r="B98" i="1"/>
  <c r="K10" i="1"/>
  <c r="B8" i="1"/>
  <c r="K48" i="1"/>
  <c r="K20" i="1"/>
  <c r="C12" i="1"/>
  <c r="H15" i="1"/>
  <c r="H18" i="1"/>
  <c r="B48" i="1"/>
  <c r="K73" i="1"/>
  <c r="B73" i="1"/>
  <c r="H10" i="1"/>
  <c r="F10" i="1"/>
  <c r="F11" i="1"/>
  <c r="F15" i="1"/>
  <c r="F16" i="1"/>
  <c r="F17" i="1"/>
  <c r="G20" i="1"/>
  <c r="E20" i="1"/>
  <c r="E21" i="1"/>
  <c r="K19" i="1"/>
  <c r="K15" i="1"/>
  <c r="T17" i="1"/>
  <c r="T18" i="1"/>
  <c r="C18" i="1"/>
  <c r="C20" i="1"/>
  <c r="B40" i="1"/>
  <c r="K14" i="1"/>
  <c r="B44" i="1"/>
  <c r="K18" i="1"/>
  <c r="H13" i="1"/>
  <c r="B91" i="1"/>
  <c r="C15" i="1"/>
  <c r="K11" i="1"/>
  <c r="B43" i="1"/>
  <c r="K17" i="1"/>
  <c r="H99" i="1"/>
  <c r="Q21" i="1"/>
  <c r="T13" i="1"/>
  <c r="H9" i="1"/>
  <c r="K16" i="1"/>
  <c r="H17" i="1"/>
  <c r="H20" i="1"/>
  <c r="C8" i="1"/>
  <c r="E8" i="1"/>
  <c r="F9" i="1"/>
  <c r="B88" i="1"/>
  <c r="E11" i="1"/>
  <c r="B89" i="1"/>
  <c r="C13" i="1"/>
  <c r="D15" i="1"/>
  <c r="D17" i="1"/>
  <c r="B120" i="1"/>
  <c r="D19" i="1"/>
  <c r="D20" i="1"/>
  <c r="H8" i="1"/>
  <c r="D12" i="1"/>
  <c r="D13" i="1"/>
  <c r="B93" i="1"/>
  <c r="G18" i="1"/>
  <c r="F20" i="1"/>
  <c r="T14" i="1"/>
  <c r="B121" i="1"/>
  <c r="F8" i="1"/>
  <c r="E12" i="1"/>
  <c r="B90" i="1"/>
  <c r="E13" i="1"/>
  <c r="F14" i="1"/>
  <c r="H14" i="1"/>
  <c r="H16" i="1"/>
  <c r="B95" i="1"/>
  <c r="H19" i="1"/>
  <c r="D16" i="1"/>
  <c r="C10" i="1"/>
  <c r="D14" i="1"/>
  <c r="B35" i="1"/>
  <c r="B9" i="1"/>
  <c r="K9" i="1"/>
  <c r="K12" i="1"/>
  <c r="T11" i="1"/>
  <c r="T20" i="1"/>
  <c r="B99" i="1"/>
  <c r="G10" i="1"/>
  <c r="H11" i="1"/>
  <c r="B37" i="1"/>
  <c r="F13" i="1"/>
  <c r="G14" i="1"/>
  <c r="C16" i="1"/>
  <c r="B119" i="1"/>
  <c r="F18" i="1"/>
  <c r="C19" i="1"/>
  <c r="B122" i="1"/>
  <c r="B46" i="1"/>
  <c r="B20" i="1"/>
  <c r="T9" i="1"/>
  <c r="T12" i="1"/>
  <c r="T16" i="1"/>
  <c r="G21" i="1"/>
  <c r="E9" i="1"/>
  <c r="B39" i="1"/>
  <c r="K13" i="1"/>
  <c r="B42" i="1"/>
  <c r="B45" i="1"/>
  <c r="K8" i="1"/>
  <c r="T99" i="1"/>
  <c r="T15" i="1"/>
  <c r="B38" i="1"/>
  <c r="B92" i="1"/>
  <c r="E15" i="1"/>
  <c r="G11" i="1"/>
  <c r="C11" i="1"/>
  <c r="C14" i="1"/>
  <c r="B117" i="1"/>
  <c r="B41" i="1"/>
  <c r="G16" i="1"/>
  <c r="B94" i="1"/>
  <c r="G19" i="1"/>
  <c r="B97" i="1"/>
  <c r="T10" i="1"/>
  <c r="B36" i="1"/>
  <c r="T19" i="1"/>
  <c r="T8" i="1"/>
  <c r="F21" i="1"/>
  <c r="C21" i="1"/>
  <c r="K47" i="1"/>
  <c r="Z21" i="1"/>
  <c r="H47" i="1"/>
  <c r="B15" i="1"/>
  <c r="B17" i="1"/>
  <c r="B10" i="1"/>
  <c r="B12" i="1"/>
  <c r="B13" i="1"/>
  <c r="B18" i="1"/>
  <c r="B14" i="1"/>
  <c r="B11" i="1"/>
  <c r="B47" i="1"/>
  <c r="K21" i="1"/>
  <c r="B19" i="1"/>
  <c r="T21" i="1"/>
  <c r="H21" i="1"/>
  <c r="B16" i="1"/>
  <c r="AH23" i="1"/>
  <c r="Q23" i="1"/>
  <c r="H101" i="1"/>
  <c r="H75" i="1"/>
  <c r="B75" i="1"/>
  <c r="B49" i="1"/>
  <c r="B23" i="1"/>
  <c r="H49" i="1"/>
  <c r="H23" i="1"/>
  <c r="AJ23" i="1"/>
  <c r="B101" i="1"/>
  <c r="H76" i="1"/>
  <c r="AI21" i="1"/>
  <c r="AJ21" i="1"/>
  <c r="B102" i="1"/>
  <c r="H50" i="1"/>
  <c r="B50" i="1"/>
</calcChain>
</file>

<file path=xl/sharedStrings.xml><?xml version="1.0" encoding="utf-8"?>
<sst xmlns="http://schemas.openxmlformats.org/spreadsheetml/2006/main" count="507" uniqueCount="49">
  <si>
    <t>職階別、男女別</t>
    <rPh sb="0" eb="2">
      <t>ショッカイ</t>
    </rPh>
    <rPh sb="2" eb="3">
      <t>ベツ</t>
    </rPh>
    <rPh sb="4" eb="6">
      <t>ダンジョ</t>
    </rPh>
    <rPh sb="6" eb="7">
      <t>ベツ</t>
    </rPh>
    <phoneticPr fontId="1"/>
  </si>
  <si>
    <t>本務教員数</t>
    <rPh sb="0" eb="2">
      <t>ホンム</t>
    </rPh>
    <rPh sb="2" eb="5">
      <t>キョウインスウ</t>
    </rPh>
    <phoneticPr fontId="1"/>
  </si>
  <si>
    <t>単位：人</t>
    <rPh sb="0" eb="2">
      <t>タンイ</t>
    </rPh>
    <rPh sb="3" eb="4">
      <t>ニン</t>
    </rPh>
    <phoneticPr fontId="6"/>
  </si>
  <si>
    <t>男女計</t>
    <rPh sb="0" eb="2">
      <t>ダンジョ</t>
    </rPh>
    <rPh sb="2" eb="3">
      <t>ケイ</t>
    </rPh>
    <phoneticPr fontId="1"/>
  </si>
  <si>
    <t>男</t>
    <rPh sb="0" eb="1">
      <t>オトコ</t>
    </rPh>
    <phoneticPr fontId="1"/>
  </si>
  <si>
    <t>女</t>
    <rPh sb="0" eb="1">
      <t>オンナ</t>
    </rPh>
    <phoneticPr fontId="1"/>
  </si>
  <si>
    <t>年</t>
    <rPh sb="0" eb="1">
      <t>ネン</t>
    </rPh>
    <phoneticPr fontId="1"/>
  </si>
  <si>
    <t>計</t>
    <rPh sb="0" eb="1">
      <t>ケイ</t>
    </rPh>
    <phoneticPr fontId="1"/>
  </si>
  <si>
    <t>学長</t>
    <rPh sb="0" eb="2">
      <t>ガクチョウ</t>
    </rPh>
    <phoneticPr fontId="1"/>
  </si>
  <si>
    <t>教授</t>
    <rPh sb="0" eb="2">
      <t>キョウジュ</t>
    </rPh>
    <phoneticPr fontId="1"/>
  </si>
  <si>
    <t>助教授</t>
    <rPh sb="0" eb="3">
      <t>ジョキョウジュ</t>
    </rPh>
    <phoneticPr fontId="1"/>
  </si>
  <si>
    <t>講師</t>
    <rPh sb="0" eb="2">
      <t>コウシ</t>
    </rPh>
    <phoneticPr fontId="1"/>
  </si>
  <si>
    <t>助手</t>
    <rPh sb="0" eb="2">
      <t>ジョシュ</t>
    </rPh>
    <phoneticPr fontId="1"/>
  </si>
  <si>
    <t>放送大学</t>
    <rPh sb="0" eb="2">
      <t>ホウソウ</t>
    </rPh>
    <rPh sb="2" eb="4">
      <t>ダイガク</t>
    </rPh>
    <phoneticPr fontId="1"/>
  </si>
  <si>
    <t>副学長</t>
    <rPh sb="0" eb="3">
      <t>フクガクチョウ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</si>
  <si>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</si>
  <si>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</si>
  <si>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</si>
  <si>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</si>
  <si>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</si>
  <si>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</si>
  <si>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</si>
  <si>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</si>
  <si>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</si>
  <si>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大学および大学院、国公私立計</t>
    <rPh sb="0" eb="2">
      <t>ダイガク</t>
    </rPh>
    <rPh sb="5" eb="8">
      <t>ダイガクイン</t>
    </rPh>
    <rPh sb="9" eb="10">
      <t>クニ</t>
    </rPh>
    <rPh sb="10" eb="11">
      <t>コウ</t>
    </rPh>
    <rPh sb="11" eb="13">
      <t>シリツ</t>
    </rPh>
    <rPh sb="13" eb="14">
      <t>ケイ</t>
    </rPh>
    <phoneticPr fontId="1"/>
  </si>
  <si>
    <t>大学および大学院、国立</t>
    <rPh sb="0" eb="2">
      <t>ダイガク</t>
    </rPh>
    <rPh sb="5" eb="8">
      <t>ダイガクイン</t>
    </rPh>
    <rPh sb="9" eb="10">
      <t>クニ</t>
    </rPh>
    <rPh sb="10" eb="11">
      <t>リツ</t>
    </rPh>
    <phoneticPr fontId="1"/>
  </si>
  <si>
    <t>大学および大学院、公立</t>
    <rPh sb="0" eb="2">
      <t>ダイガク</t>
    </rPh>
    <rPh sb="5" eb="8">
      <t>ダイガクイン</t>
    </rPh>
    <rPh sb="9" eb="10">
      <t>コウ</t>
    </rPh>
    <rPh sb="10" eb="11">
      <t>リツ</t>
    </rPh>
    <phoneticPr fontId="1"/>
  </si>
  <si>
    <t>大学および大学院、私立</t>
    <rPh sb="0" eb="2">
      <t>ダイガク</t>
    </rPh>
    <rPh sb="5" eb="8">
      <t>ダイガクイン</t>
    </rPh>
    <rPh sb="9" eb="11">
      <t>シリツ</t>
    </rPh>
    <phoneticPr fontId="1"/>
  </si>
  <si>
    <t>更新上の注意</t>
    <rPh sb="0" eb="2">
      <t>コウシン</t>
    </rPh>
    <rPh sb="2" eb="3">
      <t>ジョウ</t>
    </rPh>
    <rPh sb="4" eb="6">
      <t>チュウイ</t>
    </rPh>
    <phoneticPr fontId="1"/>
  </si>
  <si>
    <t>・女の副学長の値に間違いが判明したが、どこが間違っているかの特定ができないため原表のまま表記しておいた。</t>
    <rPh sb="1" eb="2">
      <t>オンナ</t>
    </rPh>
    <rPh sb="3" eb="6">
      <t>フクガクチョウ</t>
    </rPh>
    <rPh sb="7" eb="8">
      <t>アタイ</t>
    </rPh>
    <rPh sb="9" eb="11">
      <t>マチガ</t>
    </rPh>
    <rPh sb="13" eb="15">
      <t>ハンメイ</t>
    </rPh>
    <rPh sb="22" eb="24">
      <t>マチガ</t>
    </rPh>
    <rPh sb="30" eb="32">
      <t>トクテイ</t>
    </rPh>
    <rPh sb="39" eb="40">
      <t>ゲン</t>
    </rPh>
    <rPh sb="40" eb="41">
      <t>ヒョウ</t>
    </rPh>
    <rPh sb="44" eb="46">
      <t>ヒョウキ</t>
    </rPh>
    <phoneticPr fontId="1"/>
  </si>
  <si>
    <t>職階別</t>
    <rPh sb="0" eb="2">
      <t>ショッカイ</t>
    </rPh>
    <rPh sb="2" eb="3">
      <t>ベツ</t>
    </rPh>
    <phoneticPr fontId="1"/>
  </si>
  <si>
    <t>注：1974年以降は大学院の数も含む。</t>
    <rPh sb="0" eb="1">
      <t>チュウ</t>
    </rPh>
    <phoneticPr fontId="1"/>
  </si>
  <si>
    <t>　　　およびそれ以前の各年度の『学校教員統計調査報告書』でそれに対応する各表。</t>
    <phoneticPr fontId="1"/>
  </si>
  <si>
    <t>25.本務教員数</t>
    <rPh sb="3" eb="5">
      <t>ホンム</t>
    </rPh>
    <rPh sb="5" eb="8">
      <t>キョウインスウ</t>
    </rPh>
    <phoneticPr fontId="1"/>
  </si>
  <si>
    <t>26.本務教員数</t>
    <rPh sb="3" eb="5">
      <t>ホンム</t>
    </rPh>
    <rPh sb="5" eb="8">
      <t>キョウインスウ</t>
    </rPh>
    <phoneticPr fontId="1"/>
  </si>
  <si>
    <t>27.本務教員数</t>
    <rPh sb="3" eb="5">
      <t>ホンム</t>
    </rPh>
    <rPh sb="5" eb="8">
      <t>キョウインスウ</t>
    </rPh>
    <phoneticPr fontId="1"/>
  </si>
  <si>
    <t>28.本務教員数</t>
    <rPh sb="3" eb="5">
      <t>ホンム</t>
    </rPh>
    <rPh sb="5" eb="8">
      <t>キョウインスウ</t>
    </rPh>
    <phoneticPr fontId="1"/>
  </si>
  <si>
    <t>26.本務教員数</t>
    <rPh sb="5" eb="8">
      <t>キョウインスウ</t>
    </rPh>
    <phoneticPr fontId="1"/>
  </si>
  <si>
    <t>　　2007年度より、助教授は、原表の「准教授」、助手は原表「助教」「助手」の計とする。</t>
  </si>
  <si>
    <t xml:space="preserve">     -</t>
    <phoneticPr fontId="1"/>
  </si>
  <si>
    <t xml:space="preserve">    -</t>
    <phoneticPr fontId="1"/>
  </si>
  <si>
    <t>助教</t>
    <rPh sb="0" eb="1">
      <t>ジョ</t>
    </rPh>
    <rPh sb="1" eb="2">
      <t>キョウ</t>
    </rPh>
    <phoneticPr fontId="1"/>
  </si>
  <si>
    <t>・国公私計は『学校教員統計調査報告書』に対応する表があるが、計算式にしているため値を原表に照らし合わせて確認すること。</t>
    <rPh sb="1" eb="2">
      <t>コク</t>
    </rPh>
    <rPh sb="2" eb="3">
      <t>コウ</t>
    </rPh>
    <rPh sb="3" eb="4">
      <t>シ</t>
    </rPh>
    <rPh sb="4" eb="5">
      <t>ケイ</t>
    </rPh>
    <rPh sb="20" eb="22">
      <t>タイオウ</t>
    </rPh>
    <rPh sb="24" eb="25">
      <t>ヒョウ</t>
    </rPh>
    <rPh sb="30" eb="32">
      <t>ケイサン</t>
    </rPh>
    <rPh sb="32" eb="33">
      <t>シキ</t>
    </rPh>
    <rPh sb="40" eb="41">
      <t>アタイ</t>
    </rPh>
    <rPh sb="42" eb="43">
      <t>ゲン</t>
    </rPh>
    <rPh sb="43" eb="44">
      <t>ヒョウ</t>
    </rPh>
    <rPh sb="45" eb="46">
      <t>テ</t>
    </rPh>
    <rPh sb="48" eb="49">
      <t>ア</t>
    </rPh>
    <rPh sb="52" eb="54">
      <t>カクニン</t>
    </rPh>
    <phoneticPr fontId="1"/>
  </si>
  <si>
    <t>助教＋助手</t>
    <rPh sb="0" eb="1">
      <t>ジョ</t>
    </rPh>
    <rPh sb="1" eb="2">
      <t>キョウ</t>
    </rPh>
    <rPh sb="3" eb="5">
      <t>ジョシュ</t>
    </rPh>
    <phoneticPr fontId="1"/>
  </si>
  <si>
    <t>・1986-2001年は、放送大学が別項目にあったため、国公私計の計算のため表がある。</t>
    <rPh sb="10" eb="11">
      <t>ネン</t>
    </rPh>
    <rPh sb="13" eb="15">
      <t>ホウソウ</t>
    </rPh>
    <rPh sb="15" eb="17">
      <t>ダイガク</t>
    </rPh>
    <rPh sb="18" eb="19">
      <t>ベツ</t>
    </rPh>
    <rPh sb="19" eb="21">
      <t>コウモク</t>
    </rPh>
    <rPh sb="28" eb="29">
      <t>コク</t>
    </rPh>
    <rPh sb="29" eb="31">
      <t>コウシ</t>
    </rPh>
    <rPh sb="31" eb="32">
      <t>ケイ</t>
    </rPh>
    <rPh sb="33" eb="35">
      <t>ケイサン</t>
    </rPh>
    <rPh sb="38" eb="39">
      <t>ヒョウ</t>
    </rPh>
    <phoneticPr fontId="1"/>
  </si>
  <si>
    <r>
      <t>出所：『学校教員統計調査報告書』、平成</t>
    </r>
    <r>
      <rPr>
        <sz val="14"/>
        <color indexed="10"/>
        <rFont val="ＭＳ 明朝"/>
        <family val="1"/>
        <charset val="128"/>
      </rPr>
      <t>28</t>
    </r>
    <r>
      <rPr>
        <sz val="14"/>
        <rFont val="ＭＳ 明朝"/>
        <family val="1"/>
        <charset val="128"/>
      </rPr>
      <t>年度、表</t>
    </r>
    <r>
      <rPr>
        <sz val="14"/>
        <color indexed="10"/>
        <rFont val="ＭＳ 明朝"/>
        <family val="1"/>
        <charset val="128"/>
      </rPr>
      <t>205</t>
    </r>
    <r>
      <rPr>
        <sz val="14"/>
        <rFont val="ＭＳ 明朝"/>
        <family val="1"/>
        <charset val="128"/>
      </rPr>
      <t>、</t>
    </r>
    <r>
      <rPr>
        <sz val="14"/>
        <color indexed="10"/>
        <rFont val="ＭＳ 明朝"/>
        <family val="1"/>
        <charset val="128"/>
      </rPr>
      <t>446-453</t>
    </r>
    <r>
      <rPr>
        <sz val="14"/>
        <rFont val="ＭＳ 明朝"/>
        <family val="1"/>
        <charset val="128"/>
      </rPr>
      <t>頁。</t>
    </r>
    <rPh sb="0" eb="2">
      <t>シュッショ</t>
    </rPh>
    <phoneticPr fontId="1"/>
  </si>
  <si>
    <t xml:space="preserve"> -</t>
  </si>
  <si>
    <t>　　　およびそれ以前の各年度の『学校教員統計調査報告書』でそれに対応する各表。</t>
    <phoneticPr fontId="1"/>
  </si>
  <si>
    <t>出所：『学校教員統計調査報告書』、平成28年度、表205、448-449頁。</t>
    <rPh sb="0" eb="2">
      <t>シュッショ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</si>
</sst>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b/>
      <sz val="11"/>
      <name val="ＭＳ 明朝"/>
      <family val="1"/>
      <charset val="128"/>
    </font>
    <font>
      <b/>
      <sz val="16"/>
      <name val="ＭＳ 明朝"/>
      <family val="1"/>
      <charset val="128"/>
    </font>
    <font>
      <b/>
      <sz val="20"/>
      <name val="ＭＳ 明朝"/>
      <family val="1"/>
      <charset val="128"/>
    </font>
    <font>
      <sz val="11"/>
      <name val="ＭＳ 明朝"/>
      <family val="1"/>
      <charset val="128"/>
    </font>
    <font>
      <sz val="7"/>
      <name val="Terminal"/>
      <charset val="128"/>
    </font>
    <font>
      <sz val="14"/>
      <name val="Terminal"/>
      <charset val="128"/>
    </font>
    <font>
      <sz val="14"/>
      <name val="ＭＳ 明朝"/>
      <family val="1"/>
      <charset val="128"/>
    </font>
    <font>
      <b/>
      <sz val="14"/>
      <name val="ＭＳ 明朝"/>
      <family val="1"/>
      <charset val="128"/>
    </font>
    <font>
      <sz val="14"/>
      <color indexed="10"/>
      <name val="ＭＳ 明朝"/>
      <family val="1"/>
      <charset val="128"/>
    </font>
    <font>
      <sz val="14"/>
      <color indexed="12"/>
      <name val="ＭＳ 明朝"/>
      <family val="1"/>
      <charset val="128"/>
    </font>
    <font>
      <sz val="14"/>
      <color indexed="10"/>
      <name val="ＭＳ 明朝"/>
      <family val="1"/>
      <charset val="128"/>
    </font>
    <font>
      <sz val="10"/>
      <name val="ＭＳ 明朝"/>
      <family val="1"/>
      <charset val="128"/>
    </font>
    <font>
      <sz val="14"/>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2">
    <xf numFmtId="0" fontId="0" fillId="0" borderId="0">
      <alignment vertical="center"/>
    </xf>
    <xf numFmtId="0" fontId="7" fillId="0" borderId="0"/>
  </cellStyleXfs>
  <cellXfs count="134">
    <xf numFmtId="0" fontId="0" fillId="0" borderId="0" xfId="0">
      <alignment vertical="center"/>
    </xf>
    <xf numFmtId="37" fontId="2" fillId="0" borderId="0" xfId="0" applyNumberFormat="1" applyFont="1" applyBorder="1">
      <alignment vertical="center"/>
    </xf>
    <xf numFmtId="37" fontId="3" fillId="0" borderId="1" xfId="0" applyNumberFormat="1" applyFont="1" applyBorder="1">
      <alignment vertical="center"/>
    </xf>
    <xf numFmtId="37" fontId="2" fillId="0" borderId="1" xfId="0" applyNumberFormat="1" applyFont="1" applyBorder="1">
      <alignment vertical="center"/>
    </xf>
    <xf numFmtId="37" fontId="2" fillId="0" borderId="0" xfId="0" applyNumberFormat="1" applyFont="1">
      <alignment vertical="center"/>
    </xf>
    <xf numFmtId="37" fontId="3" fillId="0" borderId="0" xfId="0" applyNumberFormat="1" applyFont="1">
      <alignment vertical="center"/>
    </xf>
    <xf numFmtId="37" fontId="4" fillId="0" borderId="1" xfId="0" applyNumberFormat="1" applyFont="1" applyBorder="1">
      <alignment vertical="center"/>
    </xf>
    <xf numFmtId="37" fontId="5" fillId="0" borderId="1" xfId="0" applyNumberFormat="1" applyFont="1" applyBorder="1">
      <alignment vertical="center"/>
    </xf>
    <xf numFmtId="37" fontId="5" fillId="2" borderId="1" xfId="0" applyNumberFormat="1" applyFont="1" applyFill="1" applyBorder="1" applyAlignment="1">
      <alignment horizontal="right"/>
    </xf>
    <xf numFmtId="37" fontId="5" fillId="0" borderId="0" xfId="0" applyNumberFormat="1" applyFont="1">
      <alignment vertical="center"/>
    </xf>
    <xf numFmtId="37" fontId="5" fillId="0" borderId="0" xfId="0" applyNumberFormat="1" applyFont="1" applyAlignment="1">
      <alignment horizontal="center" vertical="center"/>
    </xf>
    <xf numFmtId="37" fontId="5" fillId="0" borderId="0" xfId="0" applyNumberFormat="1" applyFont="1" applyBorder="1" applyAlignment="1">
      <alignment horizontal="center" vertical="center"/>
    </xf>
    <xf numFmtId="37" fontId="5" fillId="0" borderId="0" xfId="0" applyNumberFormat="1" applyFont="1" applyBorder="1">
      <alignment vertical="center"/>
    </xf>
    <xf numFmtId="0" fontId="2" fillId="0" borderId="0" xfId="0" applyNumberFormat="1" applyFont="1" applyBorder="1">
      <alignment vertical="center"/>
    </xf>
    <xf numFmtId="0" fontId="2" fillId="0" borderId="0" xfId="0" applyNumberFormat="1" applyFont="1">
      <alignment vertical="center"/>
    </xf>
    <xf numFmtId="0" fontId="4" fillId="0" borderId="1" xfId="0" applyNumberFormat="1" applyFont="1" applyBorder="1">
      <alignmen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1" xfId="0" applyFont="1" applyBorder="1">
      <alignment vertical="center"/>
    </xf>
    <xf numFmtId="0" fontId="2" fillId="0" borderId="0" xfId="0" applyFont="1">
      <alignment vertical="center"/>
    </xf>
    <xf numFmtId="0" fontId="4" fillId="0" borderId="1" xfId="0" applyFont="1" applyBorder="1">
      <alignment vertical="center"/>
    </xf>
    <xf numFmtId="0" fontId="8" fillId="2" borderId="1" xfId="0" applyFont="1" applyFill="1" applyBorder="1" applyAlignment="1">
      <alignment horizontal="right"/>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Fill="1">
      <alignment vertical="center"/>
    </xf>
    <xf numFmtId="0" fontId="8" fillId="0" borderId="0" xfId="1" applyFont="1" applyFill="1" applyAlignment="1">
      <alignment horizontal="left"/>
    </xf>
    <xf numFmtId="0" fontId="2" fillId="0" borderId="0" xfId="0" applyFont="1" applyFill="1" applyBorder="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center" vertical="center"/>
    </xf>
    <xf numFmtId="37" fontId="5" fillId="0" borderId="0" xfId="0" applyNumberFormat="1" applyFont="1" applyBorder="1" applyAlignment="1">
      <alignment horizontal="right" vertical="center"/>
    </xf>
    <xf numFmtId="0" fontId="8" fillId="0" borderId="0" xfId="0" applyNumberFormat="1" applyFont="1" applyAlignment="1">
      <alignment horizontal="center" vertical="center"/>
    </xf>
    <xf numFmtId="37" fontId="8" fillId="0" borderId="0" xfId="0" applyNumberFormat="1" applyFont="1">
      <alignment vertical="center"/>
    </xf>
    <xf numFmtId="37" fontId="8" fillId="0" borderId="0" xfId="0" applyNumberFormat="1" applyFont="1" applyBorder="1" applyAlignment="1">
      <alignment horizontal="right" vertical="center"/>
    </xf>
    <xf numFmtId="37" fontId="8" fillId="0" borderId="0" xfId="0" applyNumberFormat="1" applyFont="1" applyAlignment="1">
      <alignment horizontal="right" vertical="center"/>
    </xf>
    <xf numFmtId="37"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lignment vertical="center"/>
    </xf>
    <xf numFmtId="0" fontId="8" fillId="0" borderId="2" xfId="0" applyNumberFormat="1" applyFont="1" applyBorder="1" applyAlignment="1">
      <alignment horizontal="right" vertical="center"/>
    </xf>
    <xf numFmtId="37" fontId="8" fillId="0" borderId="2" xfId="0" applyNumberFormat="1" applyFont="1" applyBorder="1" applyAlignment="1">
      <alignment horizontal="right" vertical="center"/>
    </xf>
    <xf numFmtId="0" fontId="8" fillId="0" borderId="2" xfId="0" applyNumberFormat="1" applyFont="1" applyBorder="1" applyAlignment="1">
      <alignment horizontal="center" vertical="center"/>
    </xf>
    <xf numFmtId="37" fontId="8" fillId="2" borderId="1" xfId="0" applyNumberFormat="1" applyFont="1" applyFill="1" applyBorder="1" applyAlignment="1">
      <alignment horizontal="right"/>
    </xf>
    <xf numFmtId="37" fontId="8" fillId="0" borderId="3" xfId="0" applyNumberFormat="1" applyFont="1" applyBorder="1" applyAlignment="1">
      <alignment horizontal="right" vertical="center"/>
    </xf>
    <xf numFmtId="37" fontId="10" fillId="0" borderId="0" xfId="0" applyNumberFormat="1" applyFont="1" applyBorder="1" applyAlignment="1">
      <alignment horizontal="right" vertical="center"/>
    </xf>
    <xf numFmtId="37" fontId="8" fillId="0" borderId="3" xfId="0" applyNumberFormat="1" applyFont="1" applyBorder="1">
      <alignment vertical="center"/>
    </xf>
    <xf numFmtId="37" fontId="8" fillId="0" borderId="0" xfId="0" applyNumberFormat="1" applyFont="1" applyBorder="1">
      <alignment vertical="center"/>
    </xf>
    <xf numFmtId="0" fontId="8" fillId="0" borderId="0" xfId="0" applyFont="1" applyFill="1" applyAlignment="1">
      <alignment horizontal="left" vertical="center"/>
    </xf>
    <xf numFmtId="37" fontId="9" fillId="0" borderId="2" xfId="0" applyNumberFormat="1" applyFont="1" applyBorder="1" applyAlignment="1">
      <alignment horizontal="left" vertical="center"/>
    </xf>
    <xf numFmtId="37" fontId="8" fillId="0" borderId="2" xfId="0" applyNumberFormat="1" applyFont="1" applyBorder="1">
      <alignment vertical="center"/>
    </xf>
    <xf numFmtId="37" fontId="8" fillId="0" borderId="0" xfId="0" applyNumberFormat="1" applyFont="1" applyFill="1">
      <alignment vertical="center"/>
    </xf>
    <xf numFmtId="37" fontId="2" fillId="0" borderId="0" xfId="0" applyNumberFormat="1" applyFont="1" applyFill="1" applyBorder="1">
      <alignment vertical="center"/>
    </xf>
    <xf numFmtId="37" fontId="2" fillId="0" borderId="1" xfId="0" applyNumberFormat="1" applyFont="1" applyBorder="1" applyAlignment="1">
      <alignment horizontal="center" vertical="center"/>
    </xf>
    <xf numFmtId="37" fontId="8" fillId="0" borderId="0" xfId="0" applyNumberFormat="1" applyFont="1" applyBorder="1" applyAlignment="1">
      <alignment horizontal="center" vertical="center"/>
    </xf>
    <xf numFmtId="0" fontId="5" fillId="0" borderId="1" xfId="0" applyFont="1" applyBorder="1" applyAlignment="1">
      <alignment horizontal="center" vertical="center"/>
    </xf>
    <xf numFmtId="0" fontId="8" fillId="0" borderId="0" xfId="0" applyNumberFormat="1" applyFont="1" applyBorder="1" applyAlignment="1">
      <alignment horizontal="right" vertical="center"/>
    </xf>
    <xf numFmtId="0" fontId="10" fillId="2" borderId="0" xfId="1" applyFont="1" applyFill="1" applyAlignment="1"/>
    <xf numFmtId="0" fontId="11" fillId="0" borderId="0" xfId="0" applyNumberFormat="1" applyFont="1">
      <alignment vertical="center"/>
    </xf>
    <xf numFmtId="0" fontId="10" fillId="0" borderId="0" xfId="0" applyNumberFormat="1" applyFont="1" applyBorder="1" applyAlignment="1">
      <alignment horizontal="right" vertical="center"/>
    </xf>
    <xf numFmtId="0" fontId="8" fillId="0" borderId="4" xfId="0" applyNumberFormat="1" applyFont="1" applyBorder="1" applyAlignment="1">
      <alignment horizontal="right" vertical="center"/>
    </xf>
    <xf numFmtId="37" fontId="8" fillId="0" borderId="4" xfId="0" applyNumberFormat="1" applyFont="1" applyBorder="1" applyAlignment="1">
      <alignment horizontal="right" vertical="center"/>
    </xf>
    <xf numFmtId="37" fontId="10" fillId="0" borderId="0" xfId="0" applyNumberFormat="1" applyFont="1" applyBorder="1">
      <alignment vertical="center"/>
    </xf>
    <xf numFmtId="37" fontId="8" fillId="0" borderId="4" xfId="0" applyNumberFormat="1" applyFont="1" applyBorder="1">
      <alignment vertical="center"/>
    </xf>
    <xf numFmtId="0" fontId="5" fillId="0" borderId="4" xfId="0" applyNumberFormat="1" applyFont="1" applyBorder="1">
      <alignment vertical="center"/>
    </xf>
    <xf numFmtId="37" fontId="5" fillId="0" borderId="4" xfId="0" applyNumberFormat="1" applyFont="1" applyBorder="1">
      <alignment vertical="center"/>
    </xf>
    <xf numFmtId="0" fontId="5" fillId="0" borderId="4" xfId="0" applyNumberFormat="1" applyFont="1" applyBorder="1" applyAlignment="1">
      <alignment horizontal="center" vertical="center"/>
    </xf>
    <xf numFmtId="0" fontId="8" fillId="2" borderId="0" xfId="1" applyFont="1" applyFill="1" applyAlignment="1"/>
    <xf numFmtId="37" fontId="12" fillId="0" borderId="0" xfId="0" applyNumberFormat="1" applyFont="1">
      <alignment vertical="center"/>
    </xf>
    <xf numFmtId="37" fontId="12" fillId="0" borderId="0" xfId="0" applyNumberFormat="1" applyFont="1" applyBorder="1">
      <alignment vertical="center"/>
    </xf>
    <xf numFmtId="0" fontId="12" fillId="0" borderId="0" xfId="0" applyNumberFormat="1" applyFont="1" applyBorder="1" applyAlignment="1">
      <alignment horizontal="center" vertical="center"/>
    </xf>
    <xf numFmtId="37" fontId="12" fillId="0" borderId="0" xfId="0" applyNumberFormat="1" applyFont="1" applyBorder="1" applyAlignment="1">
      <alignment horizontal="right" vertical="center"/>
    </xf>
    <xf numFmtId="37" fontId="12" fillId="0" borderId="0" xfId="0" applyNumberFormat="1" applyFont="1" applyAlignment="1">
      <alignment horizontal="right" vertical="center"/>
    </xf>
    <xf numFmtId="37" fontId="8" fillId="3" borderId="0" xfId="0" applyNumberFormat="1" applyFont="1" applyFill="1" applyBorder="1" applyAlignment="1">
      <alignment horizontal="right" vertical="center"/>
    </xf>
    <xf numFmtId="37" fontId="8" fillId="4" borderId="0" xfId="0" applyNumberFormat="1" applyFont="1" applyFill="1" applyBorder="1" applyAlignment="1">
      <alignment horizontal="right" vertical="center"/>
    </xf>
    <xf numFmtId="37" fontId="8" fillId="5" borderId="0" xfId="0" applyNumberFormat="1" applyFont="1" applyFill="1" applyBorder="1" applyAlignment="1">
      <alignment horizontal="right" vertical="center"/>
    </xf>
    <xf numFmtId="0" fontId="8" fillId="0" borderId="4" xfId="0" applyFont="1" applyBorder="1">
      <alignment vertical="center"/>
    </xf>
    <xf numFmtId="0" fontId="8" fillId="0" borderId="4" xfId="0" applyFont="1" applyBorder="1" applyAlignment="1">
      <alignment horizontal="center" vertical="center"/>
    </xf>
    <xf numFmtId="37" fontId="8" fillId="0" borderId="4" xfId="0" applyNumberFormat="1" applyFont="1" applyBorder="1" applyAlignment="1">
      <alignment horizontal="center" vertical="center"/>
    </xf>
    <xf numFmtId="37" fontId="13" fillId="0" borderId="0" xfId="0" applyNumberFormat="1" applyFont="1">
      <alignment vertical="center"/>
    </xf>
    <xf numFmtId="0" fontId="8" fillId="0" borderId="0" xfId="0" applyNumberFormat="1" applyFont="1" applyBorder="1" applyAlignment="1">
      <alignment horizontal="center" vertical="center"/>
    </xf>
    <xf numFmtId="37" fontId="8" fillId="4" borderId="0" xfId="0" applyNumberFormat="1" applyFont="1" applyFill="1">
      <alignment vertical="center"/>
    </xf>
    <xf numFmtId="37" fontId="8" fillId="5" borderId="0" xfId="0" applyNumberFormat="1" applyFont="1" applyFill="1">
      <alignment vertical="center"/>
    </xf>
    <xf numFmtId="37" fontId="8" fillId="3" borderId="0" xfId="0" applyNumberFormat="1" applyFont="1" applyFill="1" applyAlignment="1">
      <alignment horizontal="right" vertical="center"/>
    </xf>
    <xf numFmtId="0" fontId="14" fillId="0" borderId="0" xfId="0" applyNumberFormat="1" applyFont="1" applyBorder="1" applyAlignment="1">
      <alignment horizontal="right" vertical="center"/>
    </xf>
    <xf numFmtId="37" fontId="14" fillId="0" borderId="0" xfId="0" applyNumberFormat="1" applyFont="1" applyBorder="1" applyAlignment="1">
      <alignment horizontal="right" vertical="center"/>
    </xf>
    <xf numFmtId="37" fontId="14" fillId="3" borderId="0" xfId="0" applyNumberFormat="1" applyFont="1" applyFill="1" applyBorder="1" applyAlignment="1">
      <alignment horizontal="right" vertical="center"/>
    </xf>
    <xf numFmtId="37" fontId="14" fillId="4" borderId="0" xfId="0" applyNumberFormat="1" applyFont="1" applyFill="1" applyBorder="1" applyAlignment="1">
      <alignment horizontal="right" vertical="center"/>
    </xf>
    <xf numFmtId="37" fontId="14" fillId="5" borderId="0" xfId="0" applyNumberFormat="1" applyFont="1" applyFill="1" applyBorder="1" applyAlignment="1">
      <alignment horizontal="right" vertical="center"/>
    </xf>
    <xf numFmtId="37" fontId="14" fillId="0" borderId="0" xfId="0" applyNumberFormat="1" applyFont="1" applyAlignment="1">
      <alignment horizontal="right" vertical="center"/>
    </xf>
    <xf numFmtId="0" fontId="14" fillId="0" borderId="0" xfId="0" applyNumberFormat="1" applyFont="1" applyBorder="1" applyAlignment="1">
      <alignment horizontal="center" vertical="center"/>
    </xf>
    <xf numFmtId="37" fontId="14" fillId="0" borderId="0" xfId="0" applyNumberFormat="1" applyFont="1">
      <alignment vertical="center"/>
    </xf>
    <xf numFmtId="37" fontId="14" fillId="4" borderId="0" xfId="0" applyNumberFormat="1" applyFont="1" applyFill="1">
      <alignment vertical="center"/>
    </xf>
    <xf numFmtId="37" fontId="14" fillId="5" borderId="0" xfId="0" applyNumberFormat="1" applyFont="1" applyFill="1">
      <alignment vertical="center"/>
    </xf>
    <xf numFmtId="37" fontId="14" fillId="3" borderId="0" xfId="0" applyNumberFormat="1" applyFont="1" applyFill="1" applyAlignment="1">
      <alignment horizontal="right" vertical="center"/>
    </xf>
    <xf numFmtId="0" fontId="2" fillId="6" borderId="0" xfId="0" applyNumberFormat="1" applyFont="1" applyFill="1" applyBorder="1">
      <alignment vertical="center"/>
    </xf>
    <xf numFmtId="37" fontId="2" fillId="6" borderId="0" xfId="0" applyNumberFormat="1" applyFont="1" applyFill="1" applyBorder="1">
      <alignment vertical="center"/>
    </xf>
    <xf numFmtId="37" fontId="3" fillId="6" borderId="1" xfId="0" applyNumberFormat="1" applyFont="1" applyFill="1" applyBorder="1">
      <alignment vertical="center"/>
    </xf>
    <xf numFmtId="37" fontId="2" fillId="6" borderId="1" xfId="0" applyNumberFormat="1" applyFont="1" applyFill="1" applyBorder="1">
      <alignment vertical="center"/>
    </xf>
    <xf numFmtId="0" fontId="2" fillId="6" borderId="1" xfId="0" applyNumberFormat="1" applyFont="1" applyFill="1" applyBorder="1" applyAlignment="1">
      <alignment horizontal="center" vertical="center"/>
    </xf>
    <xf numFmtId="37" fontId="2" fillId="6" borderId="0" xfId="0" applyNumberFormat="1" applyFont="1" applyFill="1">
      <alignment vertical="center"/>
    </xf>
    <xf numFmtId="0" fontId="2" fillId="6" borderId="0" xfId="0" applyNumberFormat="1" applyFont="1" applyFill="1">
      <alignment vertical="center"/>
    </xf>
    <xf numFmtId="37" fontId="3" fillId="6" borderId="0" xfId="0" applyNumberFormat="1" applyFont="1" applyFill="1">
      <alignment vertical="center"/>
    </xf>
    <xf numFmtId="0" fontId="2" fillId="6" borderId="0" xfId="0" applyNumberFormat="1" applyFont="1" applyFill="1" applyAlignment="1">
      <alignment horizontal="center" vertical="center"/>
    </xf>
    <xf numFmtId="0" fontId="4" fillId="6" borderId="1" xfId="0" applyNumberFormat="1" applyFont="1" applyFill="1" applyBorder="1">
      <alignment vertical="center"/>
    </xf>
    <xf numFmtId="37" fontId="4" fillId="6" borderId="1" xfId="0" applyNumberFormat="1" applyFont="1" applyFill="1" applyBorder="1">
      <alignment vertical="center"/>
    </xf>
    <xf numFmtId="37" fontId="5" fillId="6" borderId="1" xfId="0" applyNumberFormat="1" applyFont="1" applyFill="1" applyBorder="1">
      <alignment vertical="center"/>
    </xf>
    <xf numFmtId="0" fontId="5" fillId="6" borderId="1" xfId="0" applyNumberFormat="1" applyFont="1" applyFill="1" applyBorder="1" applyAlignment="1">
      <alignment horizontal="center" vertical="center"/>
    </xf>
    <xf numFmtId="37" fontId="5" fillId="6" borderId="1" xfId="0" applyNumberFormat="1" applyFont="1" applyFill="1" applyBorder="1" applyAlignment="1">
      <alignment horizontal="right"/>
    </xf>
    <xf numFmtId="37" fontId="5" fillId="6" borderId="0" xfId="0" applyNumberFormat="1" applyFont="1" applyFill="1">
      <alignment vertical="center"/>
    </xf>
    <xf numFmtId="0" fontId="8" fillId="6" borderId="0" xfId="0" applyNumberFormat="1" applyFont="1" applyFill="1">
      <alignment vertical="center"/>
    </xf>
    <xf numFmtId="37" fontId="8" fillId="6" borderId="0" xfId="0" applyNumberFormat="1" applyFont="1" applyFill="1">
      <alignment vertical="center"/>
    </xf>
    <xf numFmtId="0" fontId="8" fillId="6" borderId="0" xfId="0" applyNumberFormat="1" applyFont="1" applyFill="1" applyAlignment="1">
      <alignment horizontal="center" vertical="center"/>
    </xf>
    <xf numFmtId="37" fontId="8" fillId="6" borderId="0" xfId="0" applyNumberFormat="1" applyFont="1" applyFill="1" applyAlignment="1">
      <alignment horizontal="center" vertical="center"/>
    </xf>
    <xf numFmtId="37" fontId="8" fillId="6" borderId="0" xfId="0" applyNumberFormat="1" applyFont="1" applyFill="1" applyAlignment="1">
      <alignment horizontal="right" vertical="center"/>
    </xf>
    <xf numFmtId="0" fontId="8" fillId="6" borderId="2" xfId="0" applyNumberFormat="1" applyFont="1" applyFill="1" applyBorder="1" applyAlignment="1">
      <alignment horizontal="right" vertical="center"/>
    </xf>
    <xf numFmtId="37" fontId="8" fillId="6" borderId="2" xfId="0" applyNumberFormat="1" applyFont="1" applyFill="1" applyBorder="1" applyAlignment="1">
      <alignment horizontal="right" vertical="center"/>
    </xf>
    <xf numFmtId="0" fontId="8" fillId="6" borderId="2" xfId="0" applyNumberFormat="1" applyFont="1" applyFill="1" applyBorder="1" applyAlignment="1">
      <alignment horizontal="center" vertical="center"/>
    </xf>
    <xf numFmtId="0" fontId="8" fillId="6" borderId="0" xfId="0" applyNumberFormat="1" applyFont="1" applyFill="1" applyAlignment="1">
      <alignment horizontal="right" vertical="center"/>
    </xf>
    <xf numFmtId="37" fontId="8" fillId="6" borderId="0" xfId="0" applyNumberFormat="1" applyFont="1" applyFill="1" applyBorder="1" applyAlignment="1">
      <alignment horizontal="right" vertical="center"/>
    </xf>
    <xf numFmtId="0" fontId="8" fillId="6" borderId="0" xfId="0" applyNumberFormat="1" applyFont="1" applyFill="1" applyBorder="1" applyAlignment="1">
      <alignment horizontal="right" vertical="center"/>
    </xf>
    <xf numFmtId="37" fontId="8" fillId="6" borderId="0" xfId="0" applyNumberFormat="1" applyFont="1" applyFill="1" applyBorder="1">
      <alignment vertical="center"/>
    </xf>
    <xf numFmtId="0" fontId="10" fillId="6" borderId="0" xfId="0" applyNumberFormat="1" applyFont="1" applyFill="1" applyBorder="1" applyAlignment="1">
      <alignment horizontal="right" vertical="center"/>
    </xf>
    <xf numFmtId="37" fontId="10" fillId="6" borderId="0" xfId="0" applyNumberFormat="1" applyFont="1" applyFill="1" applyBorder="1" applyAlignment="1">
      <alignment horizontal="right" vertical="center"/>
    </xf>
    <xf numFmtId="37" fontId="10" fillId="6" borderId="0" xfId="0" applyNumberFormat="1" applyFont="1" applyFill="1" applyBorder="1">
      <alignment vertical="center"/>
    </xf>
    <xf numFmtId="37" fontId="10" fillId="6" borderId="0" xfId="0" applyNumberFormat="1" applyFont="1" applyFill="1">
      <alignment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37"/>
  <sheetViews>
    <sheetView zoomScale="75" zoomScaleNormal="75" zoomScaleSheetLayoutView="75" workbookViewId="0">
      <pane ySplit="7" topLeftCell="A77" activePane="bottomLeft" state="frozen"/>
      <selection pane="bottomLeft" activeCell="T76" sqref="T76"/>
    </sheetView>
  </sheetViews>
  <sheetFormatPr defaultRowHeight="13.5"/>
  <cols>
    <col min="1" max="1" width="6.625" style="16" customWidth="1"/>
    <col min="2" max="2" width="11" style="9" bestFit="1" customWidth="1"/>
    <col min="3" max="4" width="9.25" style="9" bestFit="1" customWidth="1"/>
    <col min="5" max="8" width="9.5" style="9" bestFit="1" customWidth="1"/>
    <col min="9" max="9" width="2.625" style="9" customWidth="1"/>
    <col min="10" max="10" width="6.625" style="17" customWidth="1"/>
    <col min="11" max="11" width="9.875" style="9" customWidth="1"/>
    <col min="12" max="13" width="9.25" style="9" bestFit="1" customWidth="1"/>
    <col min="14" max="17" width="9.5" style="9" bestFit="1" customWidth="1"/>
    <col min="18" max="18" width="2.625" style="9" customWidth="1"/>
    <col min="19" max="19" width="6.625" style="17" customWidth="1"/>
    <col min="20" max="20" width="8.5" style="9" customWidth="1"/>
    <col min="21" max="25" width="9.25" style="9" bestFit="1" customWidth="1"/>
    <col min="26" max="26" width="9.5" style="9" bestFit="1" customWidth="1"/>
    <col min="27" max="27" width="3.625" style="9" customWidth="1"/>
    <col min="28" max="28" width="9" style="9"/>
    <col min="29" max="29" width="9.125" style="9" bestFit="1" customWidth="1"/>
    <col min="30" max="30" width="9.375" style="9" bestFit="1" customWidth="1"/>
    <col min="31" max="31" width="9.125" style="9" bestFit="1" customWidth="1"/>
    <col min="32" max="32" width="9.25" style="9" bestFit="1" customWidth="1"/>
    <col min="33" max="33" width="9.125" style="9" bestFit="1" customWidth="1"/>
    <col min="34" max="36" width="9.375" style="9" bestFit="1" customWidth="1"/>
    <col min="37" max="16384" width="9" style="9"/>
  </cols>
  <sheetData>
    <row r="1" spans="1:27" s="4" customFormat="1" ht="19.5" thickBot="1">
      <c r="A1" s="13"/>
      <c r="B1" s="1"/>
      <c r="C1" s="1"/>
      <c r="D1" s="1"/>
      <c r="E1" s="1"/>
      <c r="F1" s="2" t="s">
        <v>24</v>
      </c>
      <c r="G1" s="3"/>
      <c r="H1" s="3"/>
      <c r="I1" s="3"/>
      <c r="J1" s="20"/>
      <c r="K1" s="3"/>
      <c r="L1" s="3"/>
      <c r="M1" s="3"/>
      <c r="N1" s="3"/>
      <c r="O1" s="3"/>
      <c r="P1" s="3"/>
      <c r="Q1" s="3"/>
      <c r="R1" s="3"/>
      <c r="S1" s="20"/>
      <c r="T1" s="3"/>
      <c r="U1" s="3"/>
      <c r="V1" s="3"/>
      <c r="W1" s="3"/>
      <c r="X1" s="3"/>
      <c r="Y1" s="3"/>
      <c r="Z1" s="3"/>
      <c r="AA1" s="3"/>
    </row>
    <row r="2" spans="1:27" s="4" customFormat="1" ht="18.75">
      <c r="A2" s="14"/>
      <c r="F2" s="5" t="s">
        <v>0</v>
      </c>
      <c r="J2" s="21"/>
      <c r="S2" s="21"/>
    </row>
    <row r="3" spans="1:27" ht="24.75" thickBot="1">
      <c r="A3" s="15" t="s">
        <v>33</v>
      </c>
      <c r="B3" s="6"/>
      <c r="C3" s="7"/>
      <c r="D3" s="7"/>
      <c r="E3" s="7"/>
      <c r="F3" s="7"/>
      <c r="G3" s="7"/>
      <c r="H3" s="7"/>
      <c r="I3" s="7"/>
      <c r="J3" s="18"/>
      <c r="K3" s="6"/>
      <c r="L3" s="7"/>
      <c r="M3" s="7"/>
      <c r="N3" s="7"/>
      <c r="O3" s="7"/>
      <c r="P3" s="7"/>
      <c r="Q3" s="7"/>
      <c r="R3" s="7"/>
      <c r="S3" s="18"/>
      <c r="T3" s="6"/>
      <c r="U3" s="7"/>
      <c r="V3" s="7"/>
      <c r="W3" s="7"/>
      <c r="X3" s="7"/>
      <c r="Y3" s="7"/>
      <c r="Z3" s="7"/>
      <c r="AA3" s="51" t="s">
        <v>2</v>
      </c>
    </row>
    <row r="4" spans="1:27" s="42" customFormat="1" ht="17.25">
      <c r="A4" s="47"/>
      <c r="J4" s="41"/>
      <c r="S4" s="41"/>
    </row>
    <row r="5" spans="1:27" s="42" customFormat="1" ht="17.25">
      <c r="A5" s="47"/>
      <c r="B5" s="42" t="s">
        <v>3</v>
      </c>
      <c r="J5" s="41"/>
      <c r="K5" s="42" t="s">
        <v>4</v>
      </c>
      <c r="S5" s="41"/>
      <c r="T5" s="42" t="s">
        <v>5</v>
      </c>
    </row>
    <row r="6" spans="1:27" s="44" customFormat="1" ht="17.25">
      <c r="A6" s="41" t="s">
        <v>6</v>
      </c>
      <c r="B6" s="45" t="s">
        <v>7</v>
      </c>
      <c r="C6" s="44" t="s">
        <v>8</v>
      </c>
      <c r="D6" s="44" t="s">
        <v>14</v>
      </c>
      <c r="E6" s="44" t="s">
        <v>9</v>
      </c>
      <c r="F6" s="44" t="s">
        <v>10</v>
      </c>
      <c r="G6" s="44" t="s">
        <v>11</v>
      </c>
      <c r="H6" s="44" t="s">
        <v>12</v>
      </c>
      <c r="J6" s="41" t="s">
        <v>6</v>
      </c>
      <c r="K6" s="45" t="s">
        <v>7</v>
      </c>
      <c r="L6" s="44" t="s">
        <v>8</v>
      </c>
      <c r="M6" s="44" t="s">
        <v>14</v>
      </c>
      <c r="N6" s="44" t="s">
        <v>9</v>
      </c>
      <c r="O6" s="44" t="s">
        <v>10</v>
      </c>
      <c r="P6" s="44" t="s">
        <v>11</v>
      </c>
      <c r="Q6" s="44" t="s">
        <v>12</v>
      </c>
      <c r="S6" s="41" t="s">
        <v>6</v>
      </c>
      <c r="T6" s="45" t="s">
        <v>7</v>
      </c>
      <c r="U6" s="44" t="s">
        <v>8</v>
      </c>
      <c r="V6" s="44" t="s">
        <v>14</v>
      </c>
      <c r="W6" s="44" t="s">
        <v>9</v>
      </c>
      <c r="X6" s="44" t="s">
        <v>10</v>
      </c>
      <c r="Y6" s="44" t="s">
        <v>11</v>
      </c>
      <c r="Z6" s="44" t="s">
        <v>12</v>
      </c>
    </row>
    <row r="7" spans="1:27" s="44" customFormat="1" ht="17.25">
      <c r="A7" s="48"/>
      <c r="B7" s="49"/>
      <c r="C7" s="49"/>
      <c r="D7" s="49"/>
      <c r="E7" s="49"/>
      <c r="F7" s="49"/>
      <c r="G7" s="49"/>
      <c r="H7" s="49"/>
      <c r="I7" s="49"/>
      <c r="J7" s="50"/>
      <c r="K7" s="49"/>
      <c r="L7" s="49"/>
      <c r="M7" s="49"/>
      <c r="N7" s="49"/>
      <c r="O7" s="49"/>
      <c r="P7" s="49"/>
      <c r="Q7" s="49"/>
      <c r="R7" s="49"/>
      <c r="S7" s="50"/>
      <c r="T7" s="49"/>
      <c r="U7" s="49"/>
      <c r="V7" s="49"/>
      <c r="W7" s="49"/>
      <c r="X7" s="49"/>
      <c r="Y7" s="49"/>
      <c r="Z7" s="49"/>
    </row>
    <row r="8" spans="1:27" s="44" customFormat="1" ht="17.25">
      <c r="A8" s="46">
        <v>1968</v>
      </c>
      <c r="B8" s="52">
        <f t="shared" ref="B8:C24" si="0">SUM(B34,B60,B86,B111)</f>
        <v>69831</v>
      </c>
      <c r="C8" s="52">
        <f t="shared" si="0"/>
        <v>352</v>
      </c>
      <c r="D8" s="44" t="s">
        <v>15</v>
      </c>
      <c r="E8" s="52">
        <f t="shared" ref="E8:H24" si="1">SUM(E34,E60,E86,E111)</f>
        <v>21774</v>
      </c>
      <c r="F8" s="52">
        <f t="shared" si="1"/>
        <v>16145</v>
      </c>
      <c r="G8" s="52">
        <f t="shared" si="1"/>
        <v>9750</v>
      </c>
      <c r="H8" s="52">
        <f t="shared" si="1"/>
        <v>21810</v>
      </c>
      <c r="I8" s="43"/>
      <c r="J8" s="46">
        <v>1968</v>
      </c>
      <c r="K8" s="52">
        <f t="shared" ref="K8:L24" si="2">SUM(K34,K60,K86,K111)</f>
        <v>64226</v>
      </c>
      <c r="L8" s="52">
        <f t="shared" si="2"/>
        <v>326</v>
      </c>
      <c r="M8" s="44" t="s">
        <v>15</v>
      </c>
      <c r="N8" s="52">
        <f t="shared" ref="N8:Q24" si="3">SUM(N34,N60,N86,N111)</f>
        <v>21235</v>
      </c>
      <c r="O8" s="52">
        <f t="shared" si="3"/>
        <v>15294</v>
      </c>
      <c r="P8" s="52">
        <f t="shared" si="3"/>
        <v>8712</v>
      </c>
      <c r="Q8" s="52">
        <f t="shared" si="3"/>
        <v>18659</v>
      </c>
      <c r="R8" s="43"/>
      <c r="S8" s="46">
        <v>1968</v>
      </c>
      <c r="T8" s="52">
        <f t="shared" ref="T8:U24" si="4">SUM(T34,T60,T86,T111)</f>
        <v>5605</v>
      </c>
      <c r="U8" s="52">
        <f t="shared" si="4"/>
        <v>26</v>
      </c>
      <c r="V8" s="44" t="s">
        <v>15</v>
      </c>
      <c r="W8" s="52">
        <f t="shared" ref="W8:Z24" si="5">SUM(W34,W60,W86,W111)</f>
        <v>539</v>
      </c>
      <c r="X8" s="52">
        <f t="shared" si="5"/>
        <v>851</v>
      </c>
      <c r="Y8" s="52">
        <f t="shared" si="5"/>
        <v>1038</v>
      </c>
      <c r="Z8" s="52">
        <f t="shared" si="5"/>
        <v>3151</v>
      </c>
    </row>
    <row r="9" spans="1:27" s="44" customFormat="1" ht="17.25">
      <c r="A9" s="46">
        <v>1971</v>
      </c>
      <c r="B9" s="43">
        <f t="shared" si="0"/>
        <v>71242</v>
      </c>
      <c r="C9" s="43">
        <f t="shared" si="0"/>
        <v>357</v>
      </c>
      <c r="D9" s="44" t="s">
        <v>15</v>
      </c>
      <c r="E9" s="43">
        <f t="shared" si="1"/>
        <v>23450</v>
      </c>
      <c r="F9" s="43">
        <f t="shared" si="1"/>
        <v>16892</v>
      </c>
      <c r="G9" s="43">
        <f t="shared" si="1"/>
        <v>9628</v>
      </c>
      <c r="H9" s="43">
        <f t="shared" si="1"/>
        <v>20915</v>
      </c>
      <c r="J9" s="46">
        <v>1971</v>
      </c>
      <c r="K9" s="43">
        <f t="shared" si="2"/>
        <v>65033</v>
      </c>
      <c r="L9" s="43">
        <f t="shared" si="2"/>
        <v>333</v>
      </c>
      <c r="M9" s="44" t="s">
        <v>15</v>
      </c>
      <c r="N9" s="43">
        <f t="shared" si="3"/>
        <v>22782</v>
      </c>
      <c r="O9" s="43">
        <f t="shared" si="3"/>
        <v>15893</v>
      </c>
      <c r="P9" s="43">
        <f t="shared" si="3"/>
        <v>8510</v>
      </c>
      <c r="Q9" s="43">
        <f t="shared" si="3"/>
        <v>17515</v>
      </c>
      <c r="S9" s="46">
        <v>1971</v>
      </c>
      <c r="T9" s="43">
        <f t="shared" si="4"/>
        <v>6209</v>
      </c>
      <c r="U9" s="43">
        <f t="shared" si="4"/>
        <v>24</v>
      </c>
      <c r="V9" s="44" t="s">
        <v>15</v>
      </c>
      <c r="W9" s="43">
        <f t="shared" si="5"/>
        <v>668</v>
      </c>
      <c r="X9" s="43">
        <f t="shared" si="5"/>
        <v>999</v>
      </c>
      <c r="Y9" s="43">
        <f t="shared" si="5"/>
        <v>1118</v>
      </c>
      <c r="Z9" s="43">
        <f t="shared" si="5"/>
        <v>3400</v>
      </c>
    </row>
    <row r="10" spans="1:27" s="44" customFormat="1" ht="17.25">
      <c r="A10" s="46">
        <v>1974</v>
      </c>
      <c r="B10" s="43">
        <f t="shared" si="0"/>
        <v>79776</v>
      </c>
      <c r="C10" s="43">
        <f t="shared" si="0"/>
        <v>366</v>
      </c>
      <c r="D10" s="44" t="s">
        <v>15</v>
      </c>
      <c r="E10" s="43">
        <f t="shared" si="1"/>
        <v>26577</v>
      </c>
      <c r="F10" s="43">
        <f t="shared" si="1"/>
        <v>18632</v>
      </c>
      <c r="G10" s="43">
        <f t="shared" si="1"/>
        <v>11805</v>
      </c>
      <c r="H10" s="43">
        <f t="shared" si="1"/>
        <v>22396</v>
      </c>
      <c r="J10" s="46">
        <v>1974</v>
      </c>
      <c r="K10" s="43">
        <f t="shared" si="2"/>
        <v>73204</v>
      </c>
      <c r="L10" s="43">
        <f t="shared" si="2"/>
        <v>351</v>
      </c>
      <c r="M10" s="44" t="s">
        <v>15</v>
      </c>
      <c r="N10" s="43">
        <f t="shared" si="3"/>
        <v>25767</v>
      </c>
      <c r="O10" s="43">
        <f t="shared" si="3"/>
        <v>17510</v>
      </c>
      <c r="P10" s="43">
        <f t="shared" si="3"/>
        <v>10597</v>
      </c>
      <c r="Q10" s="43">
        <f t="shared" si="3"/>
        <v>18979</v>
      </c>
      <c r="S10" s="46">
        <v>1974</v>
      </c>
      <c r="T10" s="43">
        <f t="shared" si="4"/>
        <v>6572</v>
      </c>
      <c r="U10" s="43">
        <f t="shared" si="4"/>
        <v>15</v>
      </c>
      <c r="V10" s="44" t="s">
        <v>15</v>
      </c>
      <c r="W10" s="43">
        <f t="shared" si="5"/>
        <v>810</v>
      </c>
      <c r="X10" s="43">
        <f t="shared" si="5"/>
        <v>1122</v>
      </c>
      <c r="Y10" s="43">
        <f t="shared" si="5"/>
        <v>1208</v>
      </c>
      <c r="Z10" s="43">
        <f t="shared" si="5"/>
        <v>3417</v>
      </c>
    </row>
    <row r="11" spans="1:27" s="44" customFormat="1" ht="17.25">
      <c r="A11" s="46">
        <v>1977</v>
      </c>
      <c r="B11" s="43">
        <f t="shared" si="0"/>
        <v>96458</v>
      </c>
      <c r="C11" s="43">
        <f t="shared" si="0"/>
        <v>394</v>
      </c>
      <c r="D11" s="44" t="s">
        <v>15</v>
      </c>
      <c r="E11" s="43">
        <f t="shared" si="1"/>
        <v>31410</v>
      </c>
      <c r="F11" s="43">
        <f t="shared" si="1"/>
        <v>21586</v>
      </c>
      <c r="G11" s="43">
        <f t="shared" si="1"/>
        <v>13408</v>
      </c>
      <c r="H11" s="43">
        <f t="shared" si="1"/>
        <v>29660</v>
      </c>
      <c r="J11" s="46">
        <v>1977</v>
      </c>
      <c r="K11" s="43">
        <f t="shared" si="2"/>
        <v>88396</v>
      </c>
      <c r="L11" s="43">
        <f t="shared" si="2"/>
        <v>374</v>
      </c>
      <c r="M11" s="44" t="s">
        <v>15</v>
      </c>
      <c r="N11" s="43">
        <f t="shared" si="3"/>
        <v>30350</v>
      </c>
      <c r="O11" s="43">
        <f t="shared" si="3"/>
        <v>20209</v>
      </c>
      <c r="P11" s="43">
        <f t="shared" si="3"/>
        <v>12046</v>
      </c>
      <c r="Q11" s="43">
        <f t="shared" si="3"/>
        <v>25417</v>
      </c>
      <c r="S11" s="46">
        <v>1977</v>
      </c>
      <c r="T11" s="43">
        <f t="shared" si="4"/>
        <v>8062</v>
      </c>
      <c r="U11" s="43">
        <f t="shared" si="4"/>
        <v>20</v>
      </c>
      <c r="V11" s="44" t="s">
        <v>15</v>
      </c>
      <c r="W11" s="43">
        <f t="shared" si="5"/>
        <v>1060</v>
      </c>
      <c r="X11" s="43">
        <f t="shared" si="5"/>
        <v>1377</v>
      </c>
      <c r="Y11" s="43">
        <f t="shared" si="5"/>
        <v>1362</v>
      </c>
      <c r="Z11" s="43">
        <f t="shared" si="5"/>
        <v>4243</v>
      </c>
    </row>
    <row r="12" spans="1:27" s="44" customFormat="1" ht="17.25">
      <c r="A12" s="46">
        <v>1980</v>
      </c>
      <c r="B12" s="43">
        <f t="shared" si="0"/>
        <v>103565</v>
      </c>
      <c r="C12" s="43">
        <f t="shared" si="0"/>
        <v>408</v>
      </c>
      <c r="D12" s="43">
        <f t="shared" ref="D12:D24" si="6">SUM(D38,D64,D90,D115)</f>
        <v>97</v>
      </c>
      <c r="E12" s="43">
        <f t="shared" si="1"/>
        <v>33859</v>
      </c>
      <c r="F12" s="43">
        <f t="shared" si="1"/>
        <v>23731</v>
      </c>
      <c r="G12" s="43">
        <f t="shared" si="1"/>
        <v>14195</v>
      </c>
      <c r="H12" s="43">
        <f t="shared" si="1"/>
        <v>31275</v>
      </c>
      <c r="J12" s="46">
        <v>1980</v>
      </c>
      <c r="K12" s="43">
        <f t="shared" si="2"/>
        <v>94903</v>
      </c>
      <c r="L12" s="43">
        <f t="shared" si="2"/>
        <v>389</v>
      </c>
      <c r="M12" s="43">
        <f t="shared" ref="M12:M24" si="7">SUM(M38,M64,M90,M115)</f>
        <v>95</v>
      </c>
      <c r="N12" s="43">
        <f t="shared" si="3"/>
        <v>32609</v>
      </c>
      <c r="O12" s="43">
        <f t="shared" si="3"/>
        <v>22187</v>
      </c>
      <c r="P12" s="43">
        <f t="shared" si="3"/>
        <v>12782</v>
      </c>
      <c r="Q12" s="43">
        <f t="shared" si="3"/>
        <v>26841</v>
      </c>
      <c r="S12" s="46">
        <v>1980</v>
      </c>
      <c r="T12" s="43">
        <f t="shared" si="4"/>
        <v>8662</v>
      </c>
      <c r="U12" s="43">
        <f t="shared" si="4"/>
        <v>19</v>
      </c>
      <c r="V12" s="43">
        <f t="shared" ref="V12:V24" si="8">SUM(V38,V64,V90,V115)</f>
        <v>2</v>
      </c>
      <c r="W12" s="43">
        <f t="shared" si="5"/>
        <v>1250</v>
      </c>
      <c r="X12" s="43">
        <f t="shared" si="5"/>
        <v>1544</v>
      </c>
      <c r="Y12" s="43">
        <f t="shared" si="5"/>
        <v>1413</v>
      </c>
      <c r="Z12" s="43">
        <f t="shared" si="5"/>
        <v>4434</v>
      </c>
    </row>
    <row r="13" spans="1:27" s="44" customFormat="1" ht="17.25">
      <c r="A13" s="46">
        <v>1983</v>
      </c>
      <c r="B13" s="43">
        <f t="shared" si="0"/>
        <v>109601</v>
      </c>
      <c r="C13" s="43">
        <f t="shared" si="0"/>
        <v>431</v>
      </c>
      <c r="D13" s="43">
        <f t="shared" si="6"/>
        <v>111</v>
      </c>
      <c r="E13" s="43">
        <f t="shared" si="1"/>
        <v>36223</v>
      </c>
      <c r="F13" s="43">
        <f t="shared" si="1"/>
        <v>25417</v>
      </c>
      <c r="G13" s="43">
        <f t="shared" si="1"/>
        <v>14606</v>
      </c>
      <c r="H13" s="43">
        <f t="shared" si="1"/>
        <v>32813</v>
      </c>
      <c r="J13" s="46">
        <v>1983</v>
      </c>
      <c r="K13" s="43">
        <f t="shared" si="2"/>
        <v>100404</v>
      </c>
      <c r="L13" s="43">
        <f t="shared" si="2"/>
        <v>413</v>
      </c>
      <c r="M13" s="43">
        <f t="shared" si="7"/>
        <v>109</v>
      </c>
      <c r="N13" s="43">
        <f t="shared" si="3"/>
        <v>34777</v>
      </c>
      <c r="O13" s="43">
        <f t="shared" si="3"/>
        <v>23691</v>
      </c>
      <c r="P13" s="43">
        <f t="shared" si="3"/>
        <v>13090</v>
      </c>
      <c r="Q13" s="43">
        <f t="shared" si="3"/>
        <v>28324</v>
      </c>
      <c r="S13" s="46">
        <v>1983</v>
      </c>
      <c r="T13" s="43">
        <f t="shared" si="4"/>
        <v>9197</v>
      </c>
      <c r="U13" s="43">
        <f t="shared" si="4"/>
        <v>18</v>
      </c>
      <c r="V13" s="43">
        <f t="shared" si="8"/>
        <v>2</v>
      </c>
      <c r="W13" s="43">
        <f t="shared" si="5"/>
        <v>1446</v>
      </c>
      <c r="X13" s="43">
        <f t="shared" si="5"/>
        <v>1726</v>
      </c>
      <c r="Y13" s="43">
        <f t="shared" si="5"/>
        <v>1516</v>
      </c>
      <c r="Z13" s="43">
        <f t="shared" si="5"/>
        <v>4489</v>
      </c>
    </row>
    <row r="14" spans="1:27" s="44" customFormat="1" ht="17.25">
      <c r="A14" s="46">
        <v>1986</v>
      </c>
      <c r="B14" s="43">
        <f t="shared" si="0"/>
        <v>113932</v>
      </c>
      <c r="C14" s="43">
        <f t="shared" si="0"/>
        <v>446</v>
      </c>
      <c r="D14" s="43">
        <f t="shared" si="6"/>
        <v>123</v>
      </c>
      <c r="E14" s="43">
        <f t="shared" si="1"/>
        <v>38701</v>
      </c>
      <c r="F14" s="43">
        <f t="shared" si="1"/>
        <v>26506</v>
      </c>
      <c r="G14" s="43">
        <f t="shared" si="1"/>
        <v>14811</v>
      </c>
      <c r="H14" s="43">
        <f t="shared" si="1"/>
        <v>33345</v>
      </c>
      <c r="J14" s="46">
        <v>1986</v>
      </c>
      <c r="K14" s="43">
        <f t="shared" si="2"/>
        <v>104222</v>
      </c>
      <c r="L14" s="43">
        <f t="shared" si="2"/>
        <v>428</v>
      </c>
      <c r="M14" s="43">
        <f t="shared" si="7"/>
        <v>122</v>
      </c>
      <c r="N14" s="43">
        <f t="shared" si="3"/>
        <v>36980</v>
      </c>
      <c r="O14" s="43">
        <f t="shared" si="3"/>
        <v>24583</v>
      </c>
      <c r="P14" s="43">
        <f t="shared" si="3"/>
        <v>13271</v>
      </c>
      <c r="Q14" s="43">
        <f t="shared" si="3"/>
        <v>28838</v>
      </c>
      <c r="S14" s="46">
        <v>1986</v>
      </c>
      <c r="T14" s="43">
        <f t="shared" si="4"/>
        <v>9710</v>
      </c>
      <c r="U14" s="43">
        <f t="shared" si="4"/>
        <v>18</v>
      </c>
      <c r="V14" s="43">
        <f t="shared" si="8"/>
        <v>1</v>
      </c>
      <c r="W14" s="43">
        <f t="shared" si="5"/>
        <v>1721</v>
      </c>
      <c r="X14" s="43">
        <f t="shared" si="5"/>
        <v>1923</v>
      </c>
      <c r="Y14" s="43">
        <f t="shared" si="5"/>
        <v>1540</v>
      </c>
      <c r="Z14" s="43">
        <f t="shared" si="5"/>
        <v>4507</v>
      </c>
    </row>
    <row r="15" spans="1:27" s="44" customFormat="1" ht="17.25">
      <c r="A15" s="46">
        <v>1989</v>
      </c>
      <c r="B15" s="43">
        <f t="shared" si="0"/>
        <v>121105</v>
      </c>
      <c r="C15" s="43">
        <f t="shared" si="0"/>
        <v>486</v>
      </c>
      <c r="D15" s="43">
        <f t="shared" si="6"/>
        <v>152</v>
      </c>
      <c r="E15" s="43">
        <f t="shared" si="1"/>
        <v>42900</v>
      </c>
      <c r="F15" s="43">
        <f t="shared" si="1"/>
        <v>28084</v>
      </c>
      <c r="G15" s="43">
        <f t="shared" si="1"/>
        <v>15886</v>
      </c>
      <c r="H15" s="43">
        <f t="shared" si="1"/>
        <v>33597</v>
      </c>
      <c r="J15" s="46">
        <v>1989</v>
      </c>
      <c r="K15" s="43">
        <f t="shared" si="2"/>
        <v>110030</v>
      </c>
      <c r="L15" s="43">
        <f t="shared" si="2"/>
        <v>466</v>
      </c>
      <c r="M15" s="43">
        <f t="shared" si="7"/>
        <v>151</v>
      </c>
      <c r="N15" s="43">
        <f t="shared" si="3"/>
        <v>40703</v>
      </c>
      <c r="O15" s="43">
        <f t="shared" si="3"/>
        <v>25824</v>
      </c>
      <c r="P15" s="43">
        <f t="shared" si="3"/>
        <v>14082</v>
      </c>
      <c r="Q15" s="43">
        <f t="shared" si="3"/>
        <v>28804</v>
      </c>
      <c r="S15" s="46">
        <v>1989</v>
      </c>
      <c r="T15" s="43">
        <f t="shared" si="4"/>
        <v>11075</v>
      </c>
      <c r="U15" s="43">
        <f t="shared" si="4"/>
        <v>20</v>
      </c>
      <c r="V15" s="43">
        <f t="shared" si="8"/>
        <v>1</v>
      </c>
      <c r="W15" s="43">
        <f t="shared" si="5"/>
        <v>2197</v>
      </c>
      <c r="X15" s="43">
        <f t="shared" si="5"/>
        <v>2260</v>
      </c>
      <c r="Y15" s="43">
        <f t="shared" si="5"/>
        <v>1804</v>
      </c>
      <c r="Z15" s="43">
        <f t="shared" si="5"/>
        <v>4793</v>
      </c>
    </row>
    <row r="16" spans="1:27" s="44" customFormat="1" ht="17.25">
      <c r="A16" s="46">
        <v>1992</v>
      </c>
      <c r="B16" s="43">
        <f t="shared" si="0"/>
        <v>130854</v>
      </c>
      <c r="C16" s="43">
        <f t="shared" si="0"/>
        <v>507</v>
      </c>
      <c r="D16" s="43">
        <f t="shared" si="6"/>
        <v>161</v>
      </c>
      <c r="E16" s="43">
        <f t="shared" si="1"/>
        <v>47589</v>
      </c>
      <c r="F16" s="43">
        <f t="shared" si="1"/>
        <v>30012</v>
      </c>
      <c r="G16" s="43">
        <f t="shared" si="1"/>
        <v>16918</v>
      </c>
      <c r="H16" s="43">
        <f t="shared" si="1"/>
        <v>35667</v>
      </c>
      <c r="J16" s="46">
        <v>1992</v>
      </c>
      <c r="K16" s="43">
        <f t="shared" si="2"/>
        <v>118143</v>
      </c>
      <c r="L16" s="43">
        <f t="shared" si="2"/>
        <v>485</v>
      </c>
      <c r="M16" s="43">
        <f t="shared" si="7"/>
        <v>161</v>
      </c>
      <c r="N16" s="43">
        <f t="shared" si="3"/>
        <v>45024</v>
      </c>
      <c r="O16" s="43">
        <f t="shared" si="3"/>
        <v>27399</v>
      </c>
      <c r="P16" s="43">
        <f t="shared" si="3"/>
        <v>14795</v>
      </c>
      <c r="Q16" s="43">
        <f t="shared" si="3"/>
        <v>30279</v>
      </c>
      <c r="S16" s="46">
        <v>1992</v>
      </c>
      <c r="T16" s="43">
        <f t="shared" si="4"/>
        <v>12711</v>
      </c>
      <c r="U16" s="43">
        <f t="shared" si="4"/>
        <v>22</v>
      </c>
      <c r="V16" s="43">
        <f t="shared" si="8"/>
        <v>0</v>
      </c>
      <c r="W16" s="43">
        <f t="shared" si="5"/>
        <v>2565</v>
      </c>
      <c r="X16" s="43">
        <f t="shared" si="5"/>
        <v>2613</v>
      </c>
      <c r="Y16" s="43">
        <f t="shared" si="5"/>
        <v>2123</v>
      </c>
      <c r="Z16" s="43">
        <f t="shared" si="5"/>
        <v>5388</v>
      </c>
    </row>
    <row r="17" spans="1:36" s="44" customFormat="1" ht="17.25">
      <c r="A17" s="46">
        <v>1995</v>
      </c>
      <c r="B17" s="43">
        <f t="shared" si="0"/>
        <v>139487</v>
      </c>
      <c r="C17" s="43">
        <f t="shared" si="0"/>
        <v>546</v>
      </c>
      <c r="D17" s="43">
        <f t="shared" si="6"/>
        <v>211</v>
      </c>
      <c r="E17" s="43">
        <f t="shared" si="1"/>
        <v>52260</v>
      </c>
      <c r="F17" s="43">
        <f t="shared" si="1"/>
        <v>31856</v>
      </c>
      <c r="G17" s="43">
        <f t="shared" si="1"/>
        <v>17399</v>
      </c>
      <c r="H17" s="43">
        <f t="shared" si="1"/>
        <v>37215</v>
      </c>
      <c r="J17" s="46">
        <v>1995</v>
      </c>
      <c r="K17" s="43">
        <f t="shared" si="2"/>
        <v>124365</v>
      </c>
      <c r="L17" s="43">
        <f t="shared" si="2"/>
        <v>520</v>
      </c>
      <c r="M17" s="43">
        <f t="shared" si="7"/>
        <v>206</v>
      </c>
      <c r="N17" s="43">
        <f t="shared" si="3"/>
        <v>49079</v>
      </c>
      <c r="O17" s="43">
        <f t="shared" si="3"/>
        <v>28595</v>
      </c>
      <c r="P17" s="43">
        <f t="shared" si="3"/>
        <v>14976</v>
      </c>
      <c r="Q17" s="43">
        <f t="shared" si="3"/>
        <v>30989</v>
      </c>
      <c r="S17" s="46">
        <v>1995</v>
      </c>
      <c r="T17" s="43">
        <f t="shared" si="4"/>
        <v>15122</v>
      </c>
      <c r="U17" s="43">
        <f t="shared" si="4"/>
        <v>26</v>
      </c>
      <c r="V17" s="43">
        <f t="shared" si="8"/>
        <v>5</v>
      </c>
      <c r="W17" s="43">
        <f t="shared" si="5"/>
        <v>3181</v>
      </c>
      <c r="X17" s="43">
        <f t="shared" si="5"/>
        <v>3261</v>
      </c>
      <c r="Y17" s="43">
        <f t="shared" si="5"/>
        <v>2423</v>
      </c>
      <c r="Z17" s="43">
        <f t="shared" si="5"/>
        <v>6226</v>
      </c>
    </row>
    <row r="18" spans="1:36" s="44" customFormat="1" ht="17.25">
      <c r="A18" s="46">
        <v>1998</v>
      </c>
      <c r="B18" s="43">
        <f t="shared" si="0"/>
        <v>146153</v>
      </c>
      <c r="C18" s="43">
        <f t="shared" si="0"/>
        <v>593</v>
      </c>
      <c r="D18" s="43">
        <f t="shared" si="6"/>
        <v>249</v>
      </c>
      <c r="E18" s="43">
        <f t="shared" si="1"/>
        <v>55775</v>
      </c>
      <c r="F18" s="43">
        <f t="shared" si="1"/>
        <v>33470</v>
      </c>
      <c r="G18" s="43">
        <f t="shared" si="1"/>
        <v>18351</v>
      </c>
      <c r="H18" s="43">
        <f t="shared" si="1"/>
        <v>37715</v>
      </c>
      <c r="J18" s="46">
        <v>1998</v>
      </c>
      <c r="K18" s="43">
        <f t="shared" si="2"/>
        <v>128066</v>
      </c>
      <c r="L18" s="43">
        <f t="shared" si="2"/>
        <v>556</v>
      </c>
      <c r="M18" s="43">
        <f t="shared" si="7"/>
        <v>242</v>
      </c>
      <c r="N18" s="43">
        <f t="shared" si="3"/>
        <v>51853</v>
      </c>
      <c r="O18" s="43">
        <f t="shared" si="3"/>
        <v>29494</v>
      </c>
      <c r="P18" s="43">
        <f t="shared" si="3"/>
        <v>15332</v>
      </c>
      <c r="Q18" s="43">
        <f t="shared" si="3"/>
        <v>30589</v>
      </c>
      <c r="S18" s="46">
        <v>1998</v>
      </c>
      <c r="T18" s="43">
        <f t="shared" si="4"/>
        <v>18087</v>
      </c>
      <c r="U18" s="43">
        <f t="shared" si="4"/>
        <v>37</v>
      </c>
      <c r="V18" s="43">
        <f t="shared" si="8"/>
        <v>7</v>
      </c>
      <c r="W18" s="43">
        <f t="shared" si="5"/>
        <v>3922</v>
      </c>
      <c r="X18" s="43">
        <f t="shared" si="5"/>
        <v>3976</v>
      </c>
      <c r="Y18" s="43">
        <f t="shared" si="5"/>
        <v>3019</v>
      </c>
      <c r="Z18" s="43">
        <f t="shared" si="5"/>
        <v>7126</v>
      </c>
    </row>
    <row r="19" spans="1:36" s="44" customFormat="1" ht="17.25">
      <c r="A19" s="46">
        <v>2001</v>
      </c>
      <c r="B19" s="43">
        <f t="shared" si="0"/>
        <v>151593</v>
      </c>
      <c r="C19" s="43">
        <f t="shared" si="0"/>
        <v>657</v>
      </c>
      <c r="D19" s="43">
        <f t="shared" si="6"/>
        <v>425</v>
      </c>
      <c r="E19" s="43">
        <f t="shared" si="1"/>
        <v>59173</v>
      </c>
      <c r="F19" s="43">
        <f t="shared" si="1"/>
        <v>35392</v>
      </c>
      <c r="G19" s="43">
        <f t="shared" si="1"/>
        <v>18873</v>
      </c>
      <c r="H19" s="43">
        <f t="shared" si="1"/>
        <v>37073</v>
      </c>
      <c r="J19" s="46">
        <v>2001</v>
      </c>
      <c r="K19" s="43">
        <f t="shared" si="2"/>
        <v>130266</v>
      </c>
      <c r="L19" s="43">
        <f t="shared" si="2"/>
        <v>607</v>
      </c>
      <c r="M19" s="43">
        <f t="shared" si="7"/>
        <v>409</v>
      </c>
      <c r="N19" s="43">
        <f t="shared" si="3"/>
        <v>54241</v>
      </c>
      <c r="O19" s="43">
        <f t="shared" si="3"/>
        <v>30542</v>
      </c>
      <c r="P19" s="43">
        <f t="shared" si="3"/>
        <v>15135</v>
      </c>
      <c r="Q19" s="43">
        <f t="shared" si="3"/>
        <v>29332</v>
      </c>
      <c r="S19" s="46">
        <v>2001</v>
      </c>
      <c r="T19" s="43">
        <f t="shared" si="4"/>
        <v>21327</v>
      </c>
      <c r="U19" s="43">
        <f t="shared" si="4"/>
        <v>50</v>
      </c>
      <c r="V19" s="43">
        <f t="shared" si="8"/>
        <v>16</v>
      </c>
      <c r="W19" s="43">
        <f t="shared" si="5"/>
        <v>4932</v>
      </c>
      <c r="X19" s="43">
        <f t="shared" si="5"/>
        <v>4850</v>
      </c>
      <c r="Y19" s="43">
        <f t="shared" si="5"/>
        <v>3738</v>
      </c>
      <c r="Z19" s="43">
        <f t="shared" si="5"/>
        <v>7741</v>
      </c>
      <c r="AD19" s="42" t="s">
        <v>4</v>
      </c>
      <c r="AE19" s="42"/>
      <c r="AF19" s="42" t="s">
        <v>5</v>
      </c>
      <c r="AG19" s="42"/>
      <c r="AH19" s="42" t="s">
        <v>4</v>
      </c>
      <c r="AI19" s="42" t="s">
        <v>5</v>
      </c>
      <c r="AJ19" s="42" t="s">
        <v>3</v>
      </c>
    </row>
    <row r="20" spans="1:36" s="44" customFormat="1" ht="17.25">
      <c r="A20" s="64">
        <v>2004</v>
      </c>
      <c r="B20" s="43">
        <f t="shared" si="0"/>
        <v>159724</v>
      </c>
      <c r="C20" s="43">
        <f t="shared" si="0"/>
        <v>696</v>
      </c>
      <c r="D20" s="43">
        <f t="shared" si="6"/>
        <v>483</v>
      </c>
      <c r="E20" s="43">
        <f t="shared" si="1"/>
        <v>64137</v>
      </c>
      <c r="F20" s="43">
        <f t="shared" si="1"/>
        <v>37722</v>
      </c>
      <c r="G20" s="43">
        <f t="shared" si="1"/>
        <v>19975</v>
      </c>
      <c r="H20" s="43">
        <f t="shared" si="1"/>
        <v>36711</v>
      </c>
      <c r="I20" s="43"/>
      <c r="J20" s="64">
        <v>2004</v>
      </c>
      <c r="K20" s="43">
        <f t="shared" si="2"/>
        <v>134196</v>
      </c>
      <c r="L20" s="43">
        <f t="shared" si="2"/>
        <v>640</v>
      </c>
      <c r="M20" s="43">
        <f t="shared" si="7"/>
        <v>459</v>
      </c>
      <c r="N20" s="43">
        <f t="shared" si="3"/>
        <v>57926</v>
      </c>
      <c r="O20" s="43">
        <f t="shared" si="3"/>
        <v>31621</v>
      </c>
      <c r="P20" s="43">
        <f t="shared" si="3"/>
        <v>15386</v>
      </c>
      <c r="Q20" s="43">
        <f t="shared" si="3"/>
        <v>28164</v>
      </c>
      <c r="R20" s="43"/>
      <c r="S20" s="64">
        <v>2004</v>
      </c>
      <c r="T20" s="43">
        <f t="shared" si="4"/>
        <v>25528</v>
      </c>
      <c r="U20" s="43">
        <f t="shared" si="4"/>
        <v>56</v>
      </c>
      <c r="V20" s="43">
        <f t="shared" si="8"/>
        <v>24</v>
      </c>
      <c r="W20" s="43">
        <f t="shared" si="5"/>
        <v>6211</v>
      </c>
      <c r="X20" s="43">
        <f t="shared" si="5"/>
        <v>6101</v>
      </c>
      <c r="Y20" s="43">
        <f t="shared" si="5"/>
        <v>4589</v>
      </c>
      <c r="Z20" s="43">
        <f t="shared" si="5"/>
        <v>8547</v>
      </c>
      <c r="AA20" s="43"/>
      <c r="AD20" s="42" t="s">
        <v>41</v>
      </c>
      <c r="AE20" s="42" t="s">
        <v>12</v>
      </c>
      <c r="AF20" s="42" t="s">
        <v>41</v>
      </c>
      <c r="AG20" s="42" t="s">
        <v>12</v>
      </c>
      <c r="AH20" s="87" t="s">
        <v>43</v>
      </c>
      <c r="AI20" s="87" t="s">
        <v>43</v>
      </c>
      <c r="AJ20" s="87" t="s">
        <v>43</v>
      </c>
    </row>
    <row r="21" spans="1:36" s="44" customFormat="1" ht="17.25">
      <c r="A21" s="64">
        <v>2007</v>
      </c>
      <c r="B21" s="43">
        <f t="shared" si="0"/>
        <v>167971</v>
      </c>
      <c r="C21" s="43">
        <f t="shared" si="0"/>
        <v>659</v>
      </c>
      <c r="D21" s="43">
        <f t="shared" si="6"/>
        <v>617</v>
      </c>
      <c r="E21" s="43">
        <f t="shared" si="1"/>
        <v>67922</v>
      </c>
      <c r="F21" s="43">
        <f t="shared" si="1"/>
        <v>39926</v>
      </c>
      <c r="G21" s="43">
        <f t="shared" si="1"/>
        <v>20221</v>
      </c>
      <c r="H21" s="81">
        <f t="shared" si="1"/>
        <v>38626</v>
      </c>
      <c r="I21" s="43"/>
      <c r="J21" s="64">
        <v>2007</v>
      </c>
      <c r="K21" s="43">
        <f t="shared" si="2"/>
        <v>137325</v>
      </c>
      <c r="L21" s="43">
        <f t="shared" si="2"/>
        <v>612</v>
      </c>
      <c r="M21" s="43">
        <f t="shared" si="7"/>
        <v>589</v>
      </c>
      <c r="N21" s="43">
        <f t="shared" si="3"/>
        <v>60365</v>
      </c>
      <c r="O21" s="43">
        <f t="shared" si="3"/>
        <v>32660</v>
      </c>
      <c r="P21" s="43">
        <f t="shared" si="3"/>
        <v>14814</v>
      </c>
      <c r="Q21" s="82">
        <f t="shared" si="3"/>
        <v>28285</v>
      </c>
      <c r="R21" s="43"/>
      <c r="S21" s="64">
        <v>2007</v>
      </c>
      <c r="T21" s="43">
        <f t="shared" si="4"/>
        <v>30646</v>
      </c>
      <c r="U21" s="43">
        <f t="shared" si="4"/>
        <v>47</v>
      </c>
      <c r="V21" s="43">
        <f t="shared" si="8"/>
        <v>28</v>
      </c>
      <c r="W21" s="43">
        <f t="shared" si="5"/>
        <v>7557</v>
      </c>
      <c r="X21" s="43">
        <f t="shared" si="5"/>
        <v>7266</v>
      </c>
      <c r="Y21" s="43">
        <f t="shared" si="5"/>
        <v>5407</v>
      </c>
      <c r="Z21" s="83">
        <f t="shared" si="5"/>
        <v>10341</v>
      </c>
      <c r="AA21" s="43"/>
      <c r="AC21" s="88">
        <v>2007</v>
      </c>
      <c r="AD21" s="42">
        <f t="shared" ref="AD21:AG24" si="9">AD47+AD73+AD99</f>
        <v>25468</v>
      </c>
      <c r="AE21" s="42">
        <f t="shared" si="9"/>
        <v>2817</v>
      </c>
      <c r="AF21" s="42">
        <f t="shared" si="9"/>
        <v>7308</v>
      </c>
      <c r="AG21" s="42">
        <f t="shared" si="9"/>
        <v>3033</v>
      </c>
      <c r="AH21" s="89">
        <f>AD21+AE21</f>
        <v>28285</v>
      </c>
      <c r="AI21" s="90">
        <f>AF21+AG21</f>
        <v>10341</v>
      </c>
      <c r="AJ21" s="91">
        <f>AH21+AI21</f>
        <v>38626</v>
      </c>
    </row>
    <row r="22" spans="1:36" s="44" customFormat="1" ht="17.25">
      <c r="A22" s="64">
        <v>2010</v>
      </c>
      <c r="B22" s="43">
        <f t="shared" si="0"/>
        <v>172728</v>
      </c>
      <c r="C22" s="43">
        <f t="shared" si="0"/>
        <v>741</v>
      </c>
      <c r="D22" s="43">
        <f t="shared" si="6"/>
        <v>751</v>
      </c>
      <c r="E22" s="43">
        <f t="shared" si="1"/>
        <v>69270</v>
      </c>
      <c r="F22" s="43">
        <f t="shared" si="1"/>
        <v>41294</v>
      </c>
      <c r="G22" s="43">
        <f t="shared" si="1"/>
        <v>19353</v>
      </c>
      <c r="H22" s="81">
        <f t="shared" si="1"/>
        <v>41319</v>
      </c>
      <c r="I22" s="43"/>
      <c r="J22" s="64">
        <v>2010</v>
      </c>
      <c r="K22" s="43">
        <f t="shared" si="2"/>
        <v>137912</v>
      </c>
      <c r="L22" s="43">
        <f t="shared" si="2"/>
        <v>672</v>
      </c>
      <c r="M22" s="43">
        <f t="shared" si="7"/>
        <v>699</v>
      </c>
      <c r="N22" s="43">
        <f t="shared" si="3"/>
        <v>60633</v>
      </c>
      <c r="O22" s="43">
        <f t="shared" si="3"/>
        <v>32823</v>
      </c>
      <c r="P22" s="43">
        <f t="shared" si="3"/>
        <v>13769</v>
      </c>
      <c r="Q22" s="82">
        <f t="shared" si="3"/>
        <v>29316</v>
      </c>
      <c r="R22" s="43"/>
      <c r="S22" s="64">
        <v>2010</v>
      </c>
      <c r="T22" s="43">
        <f t="shared" si="4"/>
        <v>34816</v>
      </c>
      <c r="U22" s="43">
        <f t="shared" si="4"/>
        <v>69</v>
      </c>
      <c r="V22" s="43">
        <f t="shared" si="8"/>
        <v>52</v>
      </c>
      <c r="W22" s="43">
        <f t="shared" si="5"/>
        <v>8637</v>
      </c>
      <c r="X22" s="43">
        <f t="shared" si="5"/>
        <v>8471</v>
      </c>
      <c r="Y22" s="43">
        <f t="shared" si="5"/>
        <v>5584</v>
      </c>
      <c r="Z22" s="83">
        <f t="shared" si="5"/>
        <v>12003</v>
      </c>
      <c r="AA22" s="43"/>
      <c r="AC22" s="88">
        <v>2010</v>
      </c>
      <c r="AD22" s="42">
        <f t="shared" si="9"/>
        <v>26810</v>
      </c>
      <c r="AE22" s="42">
        <f t="shared" si="9"/>
        <v>2506</v>
      </c>
      <c r="AF22" s="42">
        <f t="shared" si="9"/>
        <v>8986</v>
      </c>
      <c r="AG22" s="42">
        <f t="shared" si="9"/>
        <v>3017</v>
      </c>
      <c r="AH22" s="89">
        <f>AD22+AE22</f>
        <v>29316</v>
      </c>
      <c r="AI22" s="90">
        <f>AF22+AG22</f>
        <v>12003</v>
      </c>
      <c r="AJ22" s="91">
        <f>AH22+AI22</f>
        <v>41319</v>
      </c>
    </row>
    <row r="23" spans="1:36" s="44" customFormat="1" ht="17.25">
      <c r="A23" s="64">
        <v>2013</v>
      </c>
      <c r="B23" s="43">
        <f t="shared" si="0"/>
        <v>177263</v>
      </c>
      <c r="C23" s="43">
        <f t="shared" si="0"/>
        <v>744</v>
      </c>
      <c r="D23" s="43">
        <f t="shared" si="6"/>
        <v>914</v>
      </c>
      <c r="E23" s="43">
        <f t="shared" si="1"/>
        <v>69458</v>
      </c>
      <c r="F23" s="43">
        <f t="shared" si="1"/>
        <v>42504</v>
      </c>
      <c r="G23" s="43">
        <f t="shared" si="1"/>
        <v>20237</v>
      </c>
      <c r="H23" s="81">
        <f t="shared" si="1"/>
        <v>43406</v>
      </c>
      <c r="I23" s="43"/>
      <c r="J23" s="64">
        <v>2013</v>
      </c>
      <c r="K23" s="43">
        <f t="shared" si="2"/>
        <v>138168</v>
      </c>
      <c r="L23" s="43">
        <f t="shared" si="2"/>
        <v>681</v>
      </c>
      <c r="M23" s="43">
        <f t="shared" si="7"/>
        <v>851</v>
      </c>
      <c r="N23" s="43">
        <f t="shared" si="3"/>
        <v>59695</v>
      </c>
      <c r="O23" s="43">
        <f t="shared" si="3"/>
        <v>33030</v>
      </c>
      <c r="P23" s="43">
        <f t="shared" si="3"/>
        <v>14077</v>
      </c>
      <c r="Q23" s="82">
        <f t="shared" si="3"/>
        <v>29834</v>
      </c>
      <c r="R23" s="43"/>
      <c r="S23" s="64">
        <v>2013</v>
      </c>
      <c r="T23" s="43">
        <f t="shared" si="4"/>
        <v>39095</v>
      </c>
      <c r="U23" s="43">
        <f t="shared" si="4"/>
        <v>63</v>
      </c>
      <c r="V23" s="43">
        <f t="shared" si="8"/>
        <v>63</v>
      </c>
      <c r="W23" s="43">
        <f t="shared" si="5"/>
        <v>9763</v>
      </c>
      <c r="X23" s="43">
        <f t="shared" si="5"/>
        <v>9474</v>
      </c>
      <c r="Y23" s="43">
        <f t="shared" si="5"/>
        <v>6160</v>
      </c>
      <c r="Z23" s="83">
        <f t="shared" si="5"/>
        <v>13572</v>
      </c>
      <c r="AA23" s="43"/>
      <c r="AC23" s="88">
        <v>2013</v>
      </c>
      <c r="AD23" s="42">
        <f t="shared" si="9"/>
        <v>26887</v>
      </c>
      <c r="AE23" s="42">
        <f t="shared" si="9"/>
        <v>2947</v>
      </c>
      <c r="AF23" s="42">
        <f t="shared" si="9"/>
        <v>10153</v>
      </c>
      <c r="AG23" s="42">
        <f t="shared" si="9"/>
        <v>3419</v>
      </c>
      <c r="AH23" s="89">
        <f>AD23+AE23</f>
        <v>29834</v>
      </c>
      <c r="AI23" s="90">
        <f>AF23+AG23</f>
        <v>13572</v>
      </c>
      <c r="AJ23" s="91">
        <f>AH23+AI23</f>
        <v>43406</v>
      </c>
    </row>
    <row r="24" spans="1:36" s="97" customFormat="1" ht="18" thickBot="1">
      <c r="A24" s="92">
        <v>2016</v>
      </c>
      <c r="B24" s="93">
        <f t="shared" si="0"/>
        <v>184273</v>
      </c>
      <c r="C24" s="93">
        <f t="shared" si="0"/>
        <v>749</v>
      </c>
      <c r="D24" s="93">
        <f t="shared" si="6"/>
        <v>952</v>
      </c>
      <c r="E24" s="93">
        <f t="shared" si="1"/>
        <v>70899</v>
      </c>
      <c r="F24" s="93">
        <f t="shared" si="1"/>
        <v>44039</v>
      </c>
      <c r="G24" s="93">
        <f t="shared" si="1"/>
        <v>21659</v>
      </c>
      <c r="H24" s="94">
        <f t="shared" si="1"/>
        <v>45975</v>
      </c>
      <c r="I24" s="93"/>
      <c r="J24" s="92">
        <v>2016</v>
      </c>
      <c r="K24" s="93">
        <f t="shared" si="2"/>
        <v>140544</v>
      </c>
      <c r="L24" s="93">
        <f t="shared" si="2"/>
        <v>670</v>
      </c>
      <c r="M24" s="93">
        <f t="shared" si="7"/>
        <v>853</v>
      </c>
      <c r="N24" s="93">
        <f t="shared" si="3"/>
        <v>59841</v>
      </c>
      <c r="O24" s="93">
        <f t="shared" si="3"/>
        <v>33536</v>
      </c>
      <c r="P24" s="93">
        <f t="shared" si="3"/>
        <v>14776</v>
      </c>
      <c r="Q24" s="95">
        <f t="shared" si="3"/>
        <v>30868</v>
      </c>
      <c r="R24" s="93"/>
      <c r="S24" s="92">
        <v>2016</v>
      </c>
      <c r="T24" s="93">
        <f t="shared" si="4"/>
        <v>43729</v>
      </c>
      <c r="U24" s="93">
        <f t="shared" si="4"/>
        <v>79</v>
      </c>
      <c r="V24" s="93">
        <f t="shared" si="8"/>
        <v>99</v>
      </c>
      <c r="W24" s="93">
        <f t="shared" si="5"/>
        <v>11058</v>
      </c>
      <c r="X24" s="93">
        <f t="shared" si="5"/>
        <v>10503</v>
      </c>
      <c r="Y24" s="93">
        <f t="shared" si="5"/>
        <v>6883</v>
      </c>
      <c r="Z24" s="96">
        <f t="shared" si="5"/>
        <v>15107</v>
      </c>
      <c r="AA24" s="93"/>
      <c r="AC24" s="98">
        <v>2016</v>
      </c>
      <c r="AD24" s="99">
        <f t="shared" si="9"/>
        <v>28630</v>
      </c>
      <c r="AE24" s="99">
        <f t="shared" si="9"/>
        <v>2238</v>
      </c>
      <c r="AF24" s="99">
        <f t="shared" si="9"/>
        <v>11900</v>
      </c>
      <c r="AG24" s="99">
        <f t="shared" si="9"/>
        <v>3207</v>
      </c>
      <c r="AH24" s="100">
        <f>AD24+AE24</f>
        <v>30868</v>
      </c>
      <c r="AI24" s="101">
        <f>AF24+AG24</f>
        <v>15107</v>
      </c>
      <c r="AJ24" s="102">
        <f>AH24+AI24</f>
        <v>45975</v>
      </c>
    </row>
    <row r="25" spans="1:36" s="44" customFormat="1" ht="17.25">
      <c r="A25" s="68"/>
      <c r="B25" s="69"/>
      <c r="C25" s="69"/>
      <c r="D25" s="69"/>
      <c r="E25" s="69"/>
      <c r="F25" s="69"/>
      <c r="G25" s="69"/>
      <c r="H25" s="69"/>
      <c r="I25" s="69"/>
      <c r="J25" s="68"/>
      <c r="K25" s="69"/>
      <c r="L25" s="69"/>
      <c r="M25" s="69"/>
      <c r="N25" s="69"/>
      <c r="O25" s="69"/>
      <c r="P25" s="69"/>
      <c r="Q25" s="69"/>
      <c r="R25" s="69"/>
      <c r="S25" s="68"/>
      <c r="T25" s="69"/>
      <c r="U25" s="69"/>
      <c r="V25" s="69"/>
      <c r="W25" s="69"/>
      <c r="X25" s="69"/>
      <c r="Y25" s="69"/>
      <c r="Z25" s="69"/>
      <c r="AA25" s="69"/>
    </row>
    <row r="27" spans="1:36" s="4" customFormat="1" ht="19.5" thickBot="1">
      <c r="A27" s="13"/>
      <c r="B27" s="1"/>
      <c r="C27" s="1"/>
      <c r="D27" s="1"/>
      <c r="E27" s="1"/>
      <c r="F27" s="2" t="s">
        <v>25</v>
      </c>
      <c r="G27" s="3"/>
      <c r="H27" s="3"/>
      <c r="I27" s="3"/>
      <c r="J27" s="20"/>
      <c r="K27" s="3"/>
      <c r="L27" s="3"/>
      <c r="M27" s="3"/>
      <c r="N27" s="3"/>
      <c r="O27" s="3"/>
      <c r="P27" s="3"/>
      <c r="Q27" s="3"/>
      <c r="R27" s="3"/>
      <c r="S27" s="20"/>
      <c r="T27" s="3"/>
      <c r="U27" s="3"/>
      <c r="V27" s="3"/>
      <c r="W27" s="3"/>
      <c r="X27" s="3"/>
      <c r="Y27" s="3"/>
      <c r="Z27" s="3"/>
      <c r="AA27" s="3"/>
    </row>
    <row r="28" spans="1:36" s="4" customFormat="1" ht="18.75">
      <c r="A28" s="14"/>
      <c r="F28" s="5" t="s">
        <v>0</v>
      </c>
      <c r="J28" s="21"/>
      <c r="S28" s="21"/>
    </row>
    <row r="29" spans="1:36" ht="24.75" thickBot="1">
      <c r="A29" s="15" t="s">
        <v>34</v>
      </c>
      <c r="B29" s="6"/>
      <c r="C29" s="7"/>
      <c r="D29" s="7"/>
      <c r="E29" s="7"/>
      <c r="F29" s="7"/>
      <c r="G29" s="7"/>
      <c r="H29" s="7"/>
      <c r="I29" s="7"/>
      <c r="J29" s="18"/>
      <c r="K29" s="6"/>
      <c r="L29" s="7"/>
      <c r="M29" s="7"/>
      <c r="N29" s="7"/>
      <c r="O29" s="7"/>
      <c r="P29" s="7"/>
      <c r="Q29" s="7"/>
      <c r="R29" s="7"/>
      <c r="S29" s="18"/>
      <c r="T29" s="6"/>
      <c r="U29" s="7"/>
      <c r="V29" s="7"/>
      <c r="W29" s="7"/>
      <c r="X29" s="7"/>
      <c r="Y29" s="7"/>
      <c r="Z29" s="7"/>
      <c r="AA29" s="8" t="s">
        <v>2</v>
      </c>
    </row>
    <row r="30" spans="1:36" s="42" customFormat="1" ht="17.25">
      <c r="A30" s="47"/>
      <c r="J30" s="41"/>
      <c r="S30" s="41"/>
    </row>
    <row r="31" spans="1:36" s="42" customFormat="1" ht="17.25">
      <c r="A31" s="47"/>
      <c r="B31" s="42" t="s">
        <v>3</v>
      </c>
      <c r="J31" s="41"/>
      <c r="K31" s="42" t="s">
        <v>4</v>
      </c>
      <c r="S31" s="41"/>
      <c r="T31" s="42" t="s">
        <v>5</v>
      </c>
    </row>
    <row r="32" spans="1:36" s="44" customFormat="1" ht="17.25">
      <c r="A32" s="41" t="s">
        <v>6</v>
      </c>
      <c r="B32" s="45" t="s">
        <v>7</v>
      </c>
      <c r="C32" s="44" t="s">
        <v>8</v>
      </c>
      <c r="D32" s="44" t="s">
        <v>14</v>
      </c>
      <c r="E32" s="44" t="s">
        <v>9</v>
      </c>
      <c r="F32" s="44" t="s">
        <v>10</v>
      </c>
      <c r="G32" s="44" t="s">
        <v>11</v>
      </c>
      <c r="H32" s="44" t="s">
        <v>12</v>
      </c>
      <c r="J32" s="41" t="s">
        <v>6</v>
      </c>
      <c r="K32" s="45" t="s">
        <v>7</v>
      </c>
      <c r="L32" s="44" t="s">
        <v>8</v>
      </c>
      <c r="M32" s="44" t="s">
        <v>14</v>
      </c>
      <c r="N32" s="44" t="s">
        <v>9</v>
      </c>
      <c r="O32" s="44" t="s">
        <v>10</v>
      </c>
      <c r="P32" s="44" t="s">
        <v>11</v>
      </c>
      <c r="Q32" s="44" t="s">
        <v>12</v>
      </c>
      <c r="S32" s="41" t="s">
        <v>6</v>
      </c>
      <c r="T32" s="45" t="s">
        <v>7</v>
      </c>
      <c r="U32" s="44" t="s">
        <v>8</v>
      </c>
      <c r="V32" s="44" t="s">
        <v>14</v>
      </c>
      <c r="W32" s="44" t="s">
        <v>9</v>
      </c>
      <c r="X32" s="44" t="s">
        <v>10</v>
      </c>
      <c r="Y32" s="44" t="s">
        <v>11</v>
      </c>
      <c r="Z32" s="44" t="s">
        <v>12</v>
      </c>
    </row>
    <row r="33" spans="1:33" s="44" customFormat="1" ht="17.25">
      <c r="A33" s="48"/>
      <c r="B33" s="49"/>
      <c r="C33" s="49"/>
      <c r="D33" s="49"/>
      <c r="E33" s="49"/>
      <c r="F33" s="49"/>
      <c r="G33" s="49"/>
      <c r="H33" s="49"/>
      <c r="I33" s="49"/>
      <c r="J33" s="50"/>
      <c r="K33" s="49"/>
      <c r="L33" s="49"/>
      <c r="M33" s="49"/>
      <c r="N33" s="49"/>
      <c r="O33" s="49"/>
      <c r="P33" s="49"/>
      <c r="Q33" s="49"/>
      <c r="R33" s="49"/>
      <c r="S33" s="50"/>
      <c r="T33" s="49"/>
      <c r="U33" s="49"/>
      <c r="V33" s="49"/>
      <c r="W33" s="49"/>
      <c r="X33" s="49"/>
      <c r="Y33" s="49"/>
      <c r="Z33" s="49"/>
    </row>
    <row r="34" spans="1:33" s="44" customFormat="1" ht="17.25">
      <c r="A34" s="46">
        <v>1968</v>
      </c>
      <c r="B34" s="54">
        <f t="shared" ref="B34:B48" si="10">SUM(K34,T34)</f>
        <v>35357</v>
      </c>
      <c r="C34" s="54">
        <f t="shared" ref="C34:C48" si="11">SUM(L34,U34)</f>
        <v>70</v>
      </c>
      <c r="D34" s="44" t="s">
        <v>23</v>
      </c>
      <c r="E34" s="54">
        <f>SUM(N34,W34)</f>
        <v>9503</v>
      </c>
      <c r="F34" s="54">
        <f>SUM(O34,X34)</f>
        <v>9205</v>
      </c>
      <c r="G34" s="54">
        <f>SUM(P34,Y34)</f>
        <v>3279</v>
      </c>
      <c r="H34" s="54">
        <f>SUM(Q34,Z34)</f>
        <v>13300</v>
      </c>
      <c r="I34" s="43"/>
      <c r="J34" s="46">
        <v>1968</v>
      </c>
      <c r="K34" s="44">
        <f>SUM(L34:Q34)</f>
        <v>33783</v>
      </c>
      <c r="L34" s="42">
        <v>70</v>
      </c>
      <c r="M34" s="44" t="s">
        <v>23</v>
      </c>
      <c r="N34" s="42">
        <v>9429</v>
      </c>
      <c r="O34" s="42">
        <v>8929</v>
      </c>
      <c r="P34" s="42">
        <v>3133</v>
      </c>
      <c r="Q34" s="42">
        <v>12222</v>
      </c>
      <c r="R34" s="43"/>
      <c r="S34" s="46">
        <v>1968</v>
      </c>
      <c r="T34" s="52">
        <f t="shared" ref="T34:T48" si="12">SUM(U34:Z34)</f>
        <v>1574</v>
      </c>
      <c r="U34" s="42">
        <v>0</v>
      </c>
      <c r="V34" s="44" t="s">
        <v>23</v>
      </c>
      <c r="W34" s="42">
        <v>74</v>
      </c>
      <c r="X34" s="42">
        <v>276</v>
      </c>
      <c r="Y34" s="42">
        <v>146</v>
      </c>
      <c r="Z34" s="42">
        <v>1078</v>
      </c>
    </row>
    <row r="35" spans="1:33" s="42" customFormat="1" ht="17.25">
      <c r="A35" s="46">
        <v>1971</v>
      </c>
      <c r="B35" s="55">
        <f t="shared" si="10"/>
        <v>31461</v>
      </c>
      <c r="C35" s="55">
        <f t="shared" si="11"/>
        <v>69</v>
      </c>
      <c r="D35" s="44" t="s">
        <v>22</v>
      </c>
      <c r="E35" s="55">
        <f t="shared" ref="E35:E46" si="13">SUM(N35,W35)</f>
        <v>9630</v>
      </c>
      <c r="F35" s="55">
        <f t="shared" ref="F35:F46" si="14">SUM(O35,X35)</f>
        <v>8978</v>
      </c>
      <c r="G35" s="55">
        <f t="shared" ref="G35:G46" si="15">SUM(P35,Y35)</f>
        <v>2516</v>
      </c>
      <c r="H35" s="55">
        <f t="shared" ref="H35:H46" si="16">SUM(Q35,Z35)</f>
        <v>10268</v>
      </c>
      <c r="J35" s="46">
        <v>1971</v>
      </c>
      <c r="K35" s="44">
        <f t="shared" ref="K35:K48" si="17">SUM(L35:Q35)</f>
        <v>29971</v>
      </c>
      <c r="L35" s="42">
        <v>69</v>
      </c>
      <c r="M35" s="44" t="s">
        <v>22</v>
      </c>
      <c r="N35" s="42">
        <v>9507</v>
      </c>
      <c r="O35" s="42">
        <v>8703</v>
      </c>
      <c r="P35" s="42">
        <v>2389</v>
      </c>
      <c r="Q35" s="42">
        <v>9303</v>
      </c>
      <c r="S35" s="46">
        <v>1971</v>
      </c>
      <c r="T35" s="43">
        <f t="shared" si="12"/>
        <v>1490</v>
      </c>
      <c r="U35" s="42">
        <v>0</v>
      </c>
      <c r="V35" s="44" t="s">
        <v>22</v>
      </c>
      <c r="W35" s="42">
        <v>123</v>
      </c>
      <c r="X35" s="42">
        <v>275</v>
      </c>
      <c r="Y35" s="42">
        <v>127</v>
      </c>
      <c r="Z35" s="42">
        <v>965</v>
      </c>
    </row>
    <row r="36" spans="1:33" s="42" customFormat="1" ht="17.25">
      <c r="A36" s="46">
        <v>1974</v>
      </c>
      <c r="B36" s="55">
        <f t="shared" si="10"/>
        <v>34281</v>
      </c>
      <c r="C36" s="55">
        <f t="shared" si="11"/>
        <v>74</v>
      </c>
      <c r="D36" s="44" t="s">
        <v>22</v>
      </c>
      <c r="E36" s="55">
        <f t="shared" si="13"/>
        <v>10598</v>
      </c>
      <c r="F36" s="55">
        <f t="shared" si="14"/>
        <v>9728</v>
      </c>
      <c r="G36" s="55">
        <f t="shared" si="15"/>
        <v>3148</v>
      </c>
      <c r="H36" s="55">
        <f t="shared" si="16"/>
        <v>10733</v>
      </c>
      <c r="J36" s="46">
        <v>1974</v>
      </c>
      <c r="K36" s="44">
        <f t="shared" si="17"/>
        <v>32634</v>
      </c>
      <c r="L36" s="42">
        <v>74</v>
      </c>
      <c r="M36" s="44" t="s">
        <v>22</v>
      </c>
      <c r="N36" s="42">
        <v>10424</v>
      </c>
      <c r="O36" s="42">
        <v>9427</v>
      </c>
      <c r="P36" s="42">
        <v>2981</v>
      </c>
      <c r="Q36" s="42">
        <v>9728</v>
      </c>
      <c r="S36" s="46">
        <v>1974</v>
      </c>
      <c r="T36" s="43">
        <f t="shared" si="12"/>
        <v>1647</v>
      </c>
      <c r="U36" s="42">
        <v>0</v>
      </c>
      <c r="V36" s="44" t="s">
        <v>22</v>
      </c>
      <c r="W36" s="42">
        <v>174</v>
      </c>
      <c r="X36" s="42">
        <v>301</v>
      </c>
      <c r="Y36" s="42">
        <v>167</v>
      </c>
      <c r="Z36" s="42">
        <v>1005</v>
      </c>
    </row>
    <row r="37" spans="1:33" s="42" customFormat="1" ht="17.25">
      <c r="A37" s="46">
        <v>1977</v>
      </c>
      <c r="B37" s="55">
        <f t="shared" si="10"/>
        <v>44662</v>
      </c>
      <c r="C37" s="55">
        <f t="shared" si="11"/>
        <v>85</v>
      </c>
      <c r="D37" s="44" t="s">
        <v>22</v>
      </c>
      <c r="E37" s="55">
        <f t="shared" si="13"/>
        <v>12636</v>
      </c>
      <c r="F37" s="55">
        <f t="shared" si="14"/>
        <v>11473</v>
      </c>
      <c r="G37" s="55">
        <f t="shared" si="15"/>
        <v>4528</v>
      </c>
      <c r="H37" s="55">
        <f t="shared" si="16"/>
        <v>15940</v>
      </c>
      <c r="J37" s="46">
        <v>1977</v>
      </c>
      <c r="K37" s="44">
        <f>SUM(L37:Q37)</f>
        <v>42413</v>
      </c>
      <c r="L37" s="42">
        <v>85</v>
      </c>
      <c r="M37" s="44" t="s">
        <v>22</v>
      </c>
      <c r="N37" s="42">
        <v>12431</v>
      </c>
      <c r="O37" s="42">
        <v>11094</v>
      </c>
      <c r="P37" s="42">
        <v>4271</v>
      </c>
      <c r="Q37" s="42">
        <v>14532</v>
      </c>
      <c r="S37" s="46">
        <v>1977</v>
      </c>
      <c r="T37" s="43">
        <f t="shared" si="12"/>
        <v>2249</v>
      </c>
      <c r="U37" s="42">
        <v>0</v>
      </c>
      <c r="V37" s="44" t="s">
        <v>22</v>
      </c>
      <c r="W37" s="42">
        <v>205</v>
      </c>
      <c r="X37" s="42">
        <v>379</v>
      </c>
      <c r="Y37" s="42">
        <v>257</v>
      </c>
      <c r="Z37" s="42">
        <v>1408</v>
      </c>
    </row>
    <row r="38" spans="1:33" s="42" customFormat="1" ht="17.25">
      <c r="A38" s="46">
        <v>1980</v>
      </c>
      <c r="B38" s="55">
        <f t="shared" si="10"/>
        <v>48226</v>
      </c>
      <c r="C38" s="55">
        <f t="shared" si="11"/>
        <v>92</v>
      </c>
      <c r="D38" s="55">
        <f t="shared" ref="D38:D48" si="18">SUM(M38,V38)</f>
        <v>34</v>
      </c>
      <c r="E38" s="55">
        <f t="shared" si="13"/>
        <v>13893</v>
      </c>
      <c r="F38" s="55">
        <f t="shared" si="14"/>
        <v>12595</v>
      </c>
      <c r="G38" s="55">
        <f t="shared" si="15"/>
        <v>4904</v>
      </c>
      <c r="H38" s="55">
        <f t="shared" si="16"/>
        <v>16708</v>
      </c>
      <c r="J38" s="46">
        <v>1980</v>
      </c>
      <c r="K38" s="44">
        <f t="shared" si="17"/>
        <v>45775</v>
      </c>
      <c r="L38" s="42">
        <v>92</v>
      </c>
      <c r="M38" s="42">
        <v>34</v>
      </c>
      <c r="N38" s="42">
        <v>13673</v>
      </c>
      <c r="O38" s="42">
        <v>12145</v>
      </c>
      <c r="P38" s="42">
        <v>4614</v>
      </c>
      <c r="Q38" s="42">
        <v>15217</v>
      </c>
      <c r="S38" s="46">
        <v>1980</v>
      </c>
      <c r="T38" s="43">
        <f t="shared" si="12"/>
        <v>2451</v>
      </c>
      <c r="U38" s="42">
        <v>0</v>
      </c>
      <c r="V38" s="42">
        <v>0</v>
      </c>
      <c r="W38" s="42">
        <v>220</v>
      </c>
      <c r="X38" s="42">
        <v>450</v>
      </c>
      <c r="Y38" s="42">
        <v>290</v>
      </c>
      <c r="Z38" s="42">
        <v>1491</v>
      </c>
    </row>
    <row r="39" spans="1:33" s="42" customFormat="1" ht="17.25">
      <c r="A39" s="46">
        <v>1983</v>
      </c>
      <c r="B39" s="55">
        <f t="shared" si="10"/>
        <v>50992</v>
      </c>
      <c r="C39" s="55">
        <f t="shared" si="11"/>
        <v>94</v>
      </c>
      <c r="D39" s="55">
        <f t="shared" si="18"/>
        <v>38</v>
      </c>
      <c r="E39" s="55">
        <f t="shared" si="13"/>
        <v>14868</v>
      </c>
      <c r="F39" s="55">
        <f t="shared" si="14"/>
        <v>13529</v>
      </c>
      <c r="G39" s="55">
        <f t="shared" si="15"/>
        <v>4948</v>
      </c>
      <c r="H39" s="55">
        <f t="shared" si="16"/>
        <v>17515</v>
      </c>
      <c r="J39" s="46">
        <v>1983</v>
      </c>
      <c r="K39" s="44">
        <f>SUM(L39:Q39)</f>
        <v>48327</v>
      </c>
      <c r="L39" s="42">
        <v>94</v>
      </c>
      <c r="M39" s="42">
        <v>38</v>
      </c>
      <c r="N39" s="42">
        <v>14620</v>
      </c>
      <c r="O39" s="42">
        <v>12993</v>
      </c>
      <c r="P39" s="42">
        <v>4611</v>
      </c>
      <c r="Q39" s="42">
        <v>15971</v>
      </c>
      <c r="S39" s="46">
        <v>1983</v>
      </c>
      <c r="T39" s="43">
        <f t="shared" si="12"/>
        <v>2665</v>
      </c>
      <c r="U39" s="42">
        <v>0</v>
      </c>
      <c r="V39" s="42">
        <v>0</v>
      </c>
      <c r="W39" s="42">
        <v>248</v>
      </c>
      <c r="X39" s="42">
        <v>536</v>
      </c>
      <c r="Y39" s="42">
        <v>337</v>
      </c>
      <c r="Z39" s="42">
        <v>1544</v>
      </c>
    </row>
    <row r="40" spans="1:33" s="42" customFormat="1" ht="17.25">
      <c r="A40" s="46">
        <v>1986</v>
      </c>
      <c r="B40" s="55">
        <f t="shared" si="10"/>
        <v>51978</v>
      </c>
      <c r="C40" s="55">
        <f t="shared" si="11"/>
        <v>93</v>
      </c>
      <c r="D40" s="55">
        <f t="shared" si="18"/>
        <v>40</v>
      </c>
      <c r="E40" s="55">
        <f t="shared" si="13"/>
        <v>15508</v>
      </c>
      <c r="F40" s="55">
        <f t="shared" si="14"/>
        <v>13941</v>
      </c>
      <c r="G40" s="55">
        <f t="shared" si="15"/>
        <v>4873</v>
      </c>
      <c r="H40" s="55">
        <f t="shared" si="16"/>
        <v>17523</v>
      </c>
      <c r="J40" s="46">
        <v>1986</v>
      </c>
      <c r="K40" s="44">
        <f t="shared" si="17"/>
        <v>49146</v>
      </c>
      <c r="L40" s="42">
        <v>93</v>
      </c>
      <c r="M40" s="42">
        <v>40</v>
      </c>
      <c r="N40" s="42">
        <v>15179</v>
      </c>
      <c r="O40" s="42">
        <v>13335</v>
      </c>
      <c r="P40" s="42">
        <v>4546</v>
      </c>
      <c r="Q40" s="42">
        <v>15953</v>
      </c>
      <c r="S40" s="46">
        <v>1986</v>
      </c>
      <c r="T40" s="43">
        <f t="shared" si="12"/>
        <v>2832</v>
      </c>
      <c r="U40" s="42">
        <v>0</v>
      </c>
      <c r="V40" s="42">
        <v>0</v>
      </c>
      <c r="W40" s="42">
        <v>329</v>
      </c>
      <c r="X40" s="42">
        <v>606</v>
      </c>
      <c r="Y40" s="42">
        <v>327</v>
      </c>
      <c r="Z40" s="42">
        <v>1570</v>
      </c>
    </row>
    <row r="41" spans="1:33" s="42" customFormat="1" ht="17.25">
      <c r="A41" s="46">
        <v>1989</v>
      </c>
      <c r="B41" s="55">
        <f t="shared" si="10"/>
        <v>53269</v>
      </c>
      <c r="C41" s="55">
        <f t="shared" si="11"/>
        <v>98</v>
      </c>
      <c r="D41" s="55">
        <f t="shared" si="18"/>
        <v>44</v>
      </c>
      <c r="E41" s="55">
        <f t="shared" si="13"/>
        <v>16515</v>
      </c>
      <c r="F41" s="55">
        <f t="shared" si="14"/>
        <v>14342</v>
      </c>
      <c r="G41" s="55">
        <f t="shared" si="15"/>
        <v>5150</v>
      </c>
      <c r="H41" s="55">
        <f t="shared" si="16"/>
        <v>17120</v>
      </c>
      <c r="J41" s="46">
        <v>1989</v>
      </c>
      <c r="K41" s="44">
        <f>SUM(L41:Q41)</f>
        <v>49985</v>
      </c>
      <c r="L41" s="42">
        <v>98</v>
      </c>
      <c r="M41" s="42">
        <v>44</v>
      </c>
      <c r="N41" s="42">
        <v>16023</v>
      </c>
      <c r="O41" s="42">
        <v>13588</v>
      </c>
      <c r="P41" s="42">
        <v>4765</v>
      </c>
      <c r="Q41" s="42">
        <v>15467</v>
      </c>
      <c r="S41" s="46">
        <v>1989</v>
      </c>
      <c r="T41" s="43">
        <f t="shared" si="12"/>
        <v>3284</v>
      </c>
      <c r="U41" s="42">
        <v>0</v>
      </c>
      <c r="V41" s="42">
        <v>0</v>
      </c>
      <c r="W41" s="42">
        <v>492</v>
      </c>
      <c r="X41" s="42">
        <v>754</v>
      </c>
      <c r="Y41" s="42">
        <v>385</v>
      </c>
      <c r="Z41" s="42">
        <v>1653</v>
      </c>
    </row>
    <row r="42" spans="1:33" s="42" customFormat="1" ht="17.25">
      <c r="A42" s="46">
        <v>1992</v>
      </c>
      <c r="B42" s="55">
        <f t="shared" si="10"/>
        <v>55368</v>
      </c>
      <c r="C42" s="55">
        <f t="shared" si="11"/>
        <v>98</v>
      </c>
      <c r="D42" s="55">
        <f t="shared" si="18"/>
        <v>46</v>
      </c>
      <c r="E42" s="55">
        <f t="shared" si="13"/>
        <v>17574</v>
      </c>
      <c r="F42" s="55">
        <f t="shared" si="14"/>
        <v>15036</v>
      </c>
      <c r="G42" s="55">
        <f t="shared" si="15"/>
        <v>5197</v>
      </c>
      <c r="H42" s="55">
        <f t="shared" si="16"/>
        <v>17417</v>
      </c>
      <c r="J42" s="46">
        <v>1992</v>
      </c>
      <c r="K42" s="44">
        <f t="shared" si="17"/>
        <v>51876</v>
      </c>
      <c r="L42" s="42">
        <v>98</v>
      </c>
      <c r="M42" s="42">
        <v>46</v>
      </c>
      <c r="N42" s="42">
        <v>17068</v>
      </c>
      <c r="O42" s="42">
        <v>14228</v>
      </c>
      <c r="P42" s="42">
        <v>4777</v>
      </c>
      <c r="Q42" s="42">
        <v>15659</v>
      </c>
      <c r="S42" s="46">
        <v>1992</v>
      </c>
      <c r="T42" s="43">
        <f t="shared" si="12"/>
        <v>3492</v>
      </c>
      <c r="U42" s="42">
        <v>0</v>
      </c>
      <c r="V42" s="42">
        <v>0</v>
      </c>
      <c r="W42" s="42">
        <v>506</v>
      </c>
      <c r="X42" s="42">
        <v>808</v>
      </c>
      <c r="Y42" s="42">
        <v>420</v>
      </c>
      <c r="Z42" s="42">
        <v>1758</v>
      </c>
    </row>
    <row r="43" spans="1:33" s="42" customFormat="1" ht="17.25">
      <c r="A43" s="46">
        <v>1995</v>
      </c>
      <c r="B43" s="55">
        <f t="shared" si="10"/>
        <v>58296</v>
      </c>
      <c r="C43" s="55">
        <f t="shared" si="11"/>
        <v>98</v>
      </c>
      <c r="D43" s="55">
        <f t="shared" si="18"/>
        <v>57</v>
      </c>
      <c r="E43" s="55">
        <f t="shared" si="13"/>
        <v>19173</v>
      </c>
      <c r="F43" s="55">
        <f t="shared" si="14"/>
        <v>15907</v>
      </c>
      <c r="G43" s="55">
        <f t="shared" si="15"/>
        <v>5241</v>
      </c>
      <c r="H43" s="55">
        <f t="shared" si="16"/>
        <v>17820</v>
      </c>
      <c r="J43" s="46">
        <v>1995</v>
      </c>
      <c r="K43" s="44">
        <f>SUM(L43:Q43)</f>
        <v>54098</v>
      </c>
      <c r="L43" s="42">
        <v>98</v>
      </c>
      <c r="M43" s="42">
        <v>57</v>
      </c>
      <c r="N43" s="42">
        <v>18509</v>
      </c>
      <c r="O43" s="42">
        <v>14857</v>
      </c>
      <c r="P43" s="42">
        <v>4772</v>
      </c>
      <c r="Q43" s="42">
        <v>15805</v>
      </c>
      <c r="S43" s="46">
        <v>1995</v>
      </c>
      <c r="T43" s="43">
        <f t="shared" si="12"/>
        <v>4198</v>
      </c>
      <c r="U43" s="42">
        <v>0</v>
      </c>
      <c r="V43" s="42">
        <v>0</v>
      </c>
      <c r="W43" s="42">
        <v>664</v>
      </c>
      <c r="X43" s="42">
        <v>1050</v>
      </c>
      <c r="Y43" s="42">
        <v>469</v>
      </c>
      <c r="Z43" s="42">
        <v>2015</v>
      </c>
    </row>
    <row r="44" spans="1:33" s="42" customFormat="1" ht="17.25">
      <c r="A44" s="46">
        <v>1998</v>
      </c>
      <c r="B44" s="55">
        <f t="shared" si="10"/>
        <v>59931</v>
      </c>
      <c r="C44" s="55">
        <f t="shared" si="11"/>
        <v>99</v>
      </c>
      <c r="D44" s="55">
        <f t="shared" si="18"/>
        <v>65</v>
      </c>
      <c r="E44" s="55">
        <f t="shared" si="13"/>
        <v>20211</v>
      </c>
      <c r="F44" s="55">
        <f t="shared" si="14"/>
        <v>16390</v>
      </c>
      <c r="G44" s="55">
        <f t="shared" si="15"/>
        <v>5294</v>
      </c>
      <c r="H44" s="55">
        <f t="shared" si="16"/>
        <v>17872</v>
      </c>
      <c r="J44" s="46">
        <v>1998</v>
      </c>
      <c r="K44" s="44">
        <f t="shared" si="17"/>
        <v>54818</v>
      </c>
      <c r="L44" s="42">
        <v>99</v>
      </c>
      <c r="M44" s="42">
        <v>64</v>
      </c>
      <c r="N44" s="42">
        <v>19372</v>
      </c>
      <c r="O44" s="42">
        <v>15084</v>
      </c>
      <c r="P44" s="42">
        <v>4681</v>
      </c>
      <c r="Q44" s="42">
        <v>15518</v>
      </c>
      <c r="S44" s="46">
        <v>1998</v>
      </c>
      <c r="T44" s="43">
        <f t="shared" si="12"/>
        <v>5113</v>
      </c>
      <c r="U44" s="42">
        <v>0</v>
      </c>
      <c r="V44" s="42">
        <v>1</v>
      </c>
      <c r="W44" s="42">
        <v>839</v>
      </c>
      <c r="X44" s="42">
        <v>1306</v>
      </c>
      <c r="Y44" s="42">
        <v>613</v>
      </c>
      <c r="Z44" s="42">
        <v>2354</v>
      </c>
    </row>
    <row r="45" spans="1:33" s="42" customFormat="1" ht="17.25">
      <c r="A45" s="46">
        <v>2001</v>
      </c>
      <c r="B45" s="55">
        <f t="shared" si="10"/>
        <v>61009</v>
      </c>
      <c r="C45" s="55">
        <f t="shared" si="11"/>
        <v>99</v>
      </c>
      <c r="D45" s="55">
        <f t="shared" si="18"/>
        <v>195</v>
      </c>
      <c r="E45" s="55">
        <f t="shared" si="13"/>
        <v>20980</v>
      </c>
      <c r="F45" s="55">
        <f t="shared" si="14"/>
        <v>17011</v>
      </c>
      <c r="G45" s="55">
        <f t="shared" si="15"/>
        <v>5196</v>
      </c>
      <c r="H45" s="55">
        <f t="shared" si="16"/>
        <v>17528</v>
      </c>
      <c r="J45" s="46">
        <v>2001</v>
      </c>
      <c r="K45" s="44">
        <f t="shared" si="17"/>
        <v>55180</v>
      </c>
      <c r="L45" s="42">
        <v>96</v>
      </c>
      <c r="M45" s="42">
        <v>195</v>
      </c>
      <c r="N45" s="42">
        <v>19934</v>
      </c>
      <c r="O45" s="42">
        <v>15446</v>
      </c>
      <c r="P45" s="42">
        <v>4522</v>
      </c>
      <c r="Q45" s="42">
        <v>14987</v>
      </c>
      <c r="S45" s="46">
        <v>2001</v>
      </c>
      <c r="T45" s="43">
        <f t="shared" si="12"/>
        <v>5829</v>
      </c>
      <c r="U45" s="42">
        <v>3</v>
      </c>
      <c r="V45" s="42">
        <v>0</v>
      </c>
      <c r="W45" s="42">
        <v>1046</v>
      </c>
      <c r="X45" s="42">
        <v>1565</v>
      </c>
      <c r="Y45" s="42">
        <v>674</v>
      </c>
      <c r="Z45" s="42">
        <v>2541</v>
      </c>
      <c r="AD45" s="42" t="s">
        <v>4</v>
      </c>
      <c r="AF45" s="42" t="s">
        <v>5</v>
      </c>
    </row>
    <row r="46" spans="1:33" s="42" customFormat="1" ht="17.25">
      <c r="A46" s="64">
        <v>2004</v>
      </c>
      <c r="B46" s="55">
        <f t="shared" si="10"/>
        <v>61492</v>
      </c>
      <c r="C46" s="55">
        <f t="shared" si="11"/>
        <v>87</v>
      </c>
      <c r="D46" s="55">
        <f t="shared" si="18"/>
        <v>143</v>
      </c>
      <c r="E46" s="55">
        <f t="shared" si="13"/>
        <v>21998</v>
      </c>
      <c r="F46" s="55">
        <f t="shared" si="14"/>
        <v>17583</v>
      </c>
      <c r="G46" s="55">
        <f t="shared" si="15"/>
        <v>4981</v>
      </c>
      <c r="H46" s="55">
        <f t="shared" si="16"/>
        <v>16700</v>
      </c>
      <c r="I46" s="55"/>
      <c r="J46" s="64">
        <v>2004</v>
      </c>
      <c r="K46" s="43">
        <f t="shared" si="17"/>
        <v>54862</v>
      </c>
      <c r="L46" s="55">
        <v>85</v>
      </c>
      <c r="M46" s="55">
        <v>139</v>
      </c>
      <c r="N46" s="55">
        <v>20676</v>
      </c>
      <c r="O46" s="55">
        <v>15721</v>
      </c>
      <c r="P46" s="55">
        <v>4181</v>
      </c>
      <c r="Q46" s="55">
        <v>14060</v>
      </c>
      <c r="R46" s="55"/>
      <c r="S46" s="64">
        <v>2004</v>
      </c>
      <c r="T46" s="43">
        <f t="shared" si="12"/>
        <v>6630</v>
      </c>
      <c r="U46" s="55">
        <v>2</v>
      </c>
      <c r="V46" s="55">
        <v>4</v>
      </c>
      <c r="W46" s="55">
        <v>1322</v>
      </c>
      <c r="X46" s="55">
        <v>1862</v>
      </c>
      <c r="Y46" s="55">
        <v>800</v>
      </c>
      <c r="Z46" s="55">
        <v>2640</v>
      </c>
      <c r="AA46" s="55"/>
      <c r="AC46" s="88"/>
      <c r="AD46" s="42" t="s">
        <v>41</v>
      </c>
      <c r="AE46" s="42" t="s">
        <v>12</v>
      </c>
      <c r="AF46" s="42" t="s">
        <v>41</v>
      </c>
      <c r="AG46" s="42" t="s">
        <v>12</v>
      </c>
    </row>
    <row r="47" spans="1:33" s="42" customFormat="1" ht="17.25">
      <c r="A47" s="64">
        <v>2007</v>
      </c>
      <c r="B47" s="55">
        <f t="shared" si="10"/>
        <v>61666</v>
      </c>
      <c r="C47" s="55">
        <f t="shared" si="11"/>
        <v>86</v>
      </c>
      <c r="D47" s="55">
        <f t="shared" si="18"/>
        <v>211</v>
      </c>
      <c r="E47" s="55">
        <f t="shared" ref="E47:H48" si="19">SUM(N47,W47)</f>
        <v>22365</v>
      </c>
      <c r="F47" s="55">
        <f t="shared" si="19"/>
        <v>17728</v>
      </c>
      <c r="G47" s="55">
        <f t="shared" si="19"/>
        <v>4839</v>
      </c>
      <c r="H47" s="55">
        <f t="shared" si="19"/>
        <v>16437</v>
      </c>
      <c r="I47" s="55"/>
      <c r="J47" s="64">
        <v>2007</v>
      </c>
      <c r="K47" s="43">
        <f t="shared" si="17"/>
        <v>54286</v>
      </c>
      <c r="L47" s="55">
        <v>85</v>
      </c>
      <c r="M47" s="55">
        <v>210</v>
      </c>
      <c r="N47" s="55">
        <v>20856</v>
      </c>
      <c r="O47" s="55">
        <v>15600</v>
      </c>
      <c r="P47" s="55">
        <v>3998</v>
      </c>
      <c r="Q47" s="55">
        <f>AD47+AE47</f>
        <v>13537</v>
      </c>
      <c r="R47" s="55"/>
      <c r="S47" s="64">
        <v>2007</v>
      </c>
      <c r="T47" s="43">
        <f t="shared" si="12"/>
        <v>7380</v>
      </c>
      <c r="U47" s="55">
        <v>1</v>
      </c>
      <c r="V47" s="55">
        <v>1</v>
      </c>
      <c r="W47" s="55">
        <v>1509</v>
      </c>
      <c r="X47" s="55">
        <v>2128</v>
      </c>
      <c r="Y47" s="55">
        <v>841</v>
      </c>
      <c r="Z47" s="55">
        <f>AF47+AG47</f>
        <v>2900</v>
      </c>
      <c r="AA47" s="55"/>
      <c r="AC47" s="88">
        <v>2007</v>
      </c>
      <c r="AD47" s="42">
        <v>13171</v>
      </c>
      <c r="AE47" s="42">
        <v>366</v>
      </c>
      <c r="AF47" s="42">
        <v>2490</v>
      </c>
      <c r="AG47" s="42">
        <v>410</v>
      </c>
    </row>
    <row r="48" spans="1:33" s="42" customFormat="1" ht="17.25">
      <c r="A48" s="64">
        <v>2010</v>
      </c>
      <c r="B48" s="55">
        <f t="shared" si="10"/>
        <v>61625</v>
      </c>
      <c r="C48" s="55">
        <f t="shared" si="11"/>
        <v>86</v>
      </c>
      <c r="D48" s="55">
        <f t="shared" si="18"/>
        <v>222</v>
      </c>
      <c r="E48" s="55">
        <f t="shared" si="19"/>
        <v>21842</v>
      </c>
      <c r="F48" s="55">
        <f t="shared" si="19"/>
        <v>17649</v>
      </c>
      <c r="G48" s="55">
        <f t="shared" si="19"/>
        <v>4581</v>
      </c>
      <c r="H48" s="55">
        <f t="shared" si="19"/>
        <v>17245</v>
      </c>
      <c r="I48" s="55"/>
      <c r="J48" s="64">
        <v>2010</v>
      </c>
      <c r="K48" s="43">
        <f t="shared" si="17"/>
        <v>53281</v>
      </c>
      <c r="L48" s="55">
        <v>83</v>
      </c>
      <c r="M48" s="55">
        <v>217</v>
      </c>
      <c r="N48" s="55">
        <v>20206</v>
      </c>
      <c r="O48" s="55">
        <v>15254</v>
      </c>
      <c r="P48" s="55">
        <v>3703</v>
      </c>
      <c r="Q48" s="55">
        <f>AD48+AE48</f>
        <v>13818</v>
      </c>
      <c r="R48" s="55"/>
      <c r="S48" s="64">
        <v>2010</v>
      </c>
      <c r="T48" s="43">
        <f t="shared" si="12"/>
        <v>8344</v>
      </c>
      <c r="U48" s="55">
        <v>3</v>
      </c>
      <c r="V48" s="55">
        <v>5</v>
      </c>
      <c r="W48" s="55">
        <v>1636</v>
      </c>
      <c r="X48" s="55">
        <v>2395</v>
      </c>
      <c r="Y48" s="55">
        <v>878</v>
      </c>
      <c r="Z48" s="55">
        <f>AF48+AG48</f>
        <v>3427</v>
      </c>
      <c r="AA48" s="55"/>
      <c r="AC48" s="88">
        <v>2010</v>
      </c>
      <c r="AD48" s="42">
        <v>13485</v>
      </c>
      <c r="AE48" s="42">
        <v>333</v>
      </c>
      <c r="AF48" s="42">
        <v>3010</v>
      </c>
      <c r="AG48" s="42">
        <v>417</v>
      </c>
    </row>
    <row r="49" spans="1:35" s="42" customFormat="1" ht="17.25">
      <c r="A49" s="64">
        <v>2013</v>
      </c>
      <c r="B49" s="55">
        <f t="shared" ref="B49:H49" si="20">SUM(K49,T49)</f>
        <v>62726</v>
      </c>
      <c r="C49" s="55">
        <f t="shared" si="20"/>
        <v>85</v>
      </c>
      <c r="D49" s="55">
        <f t="shared" si="20"/>
        <v>273</v>
      </c>
      <c r="E49" s="55">
        <f t="shared" si="20"/>
        <v>21556</v>
      </c>
      <c r="F49" s="55">
        <f t="shared" si="20"/>
        <v>17774</v>
      </c>
      <c r="G49" s="55">
        <f t="shared" si="20"/>
        <v>4906</v>
      </c>
      <c r="H49" s="55">
        <f t="shared" si="20"/>
        <v>18132</v>
      </c>
      <c r="I49" s="55"/>
      <c r="J49" s="64">
        <v>2013</v>
      </c>
      <c r="K49" s="43">
        <f>SUM(L49:Q49)</f>
        <v>53355</v>
      </c>
      <c r="L49" s="55">
        <v>82</v>
      </c>
      <c r="M49" s="55">
        <v>267</v>
      </c>
      <c r="N49" s="55">
        <v>19716</v>
      </c>
      <c r="O49" s="55">
        <v>15124</v>
      </c>
      <c r="P49" s="55">
        <v>3919</v>
      </c>
      <c r="Q49" s="55">
        <f>AD49+AE49</f>
        <v>14247</v>
      </c>
      <c r="R49" s="55"/>
      <c r="S49" s="64">
        <v>2013</v>
      </c>
      <c r="T49" s="43">
        <f>SUM(U49:Z49)</f>
        <v>9371</v>
      </c>
      <c r="U49" s="55">
        <v>3</v>
      </c>
      <c r="V49" s="55">
        <v>6</v>
      </c>
      <c r="W49" s="55">
        <v>1840</v>
      </c>
      <c r="X49" s="55">
        <v>2650</v>
      </c>
      <c r="Y49" s="55">
        <v>987</v>
      </c>
      <c r="Z49" s="55">
        <f>AF49+AG49</f>
        <v>3885</v>
      </c>
      <c r="AA49" s="55"/>
      <c r="AC49" s="88">
        <v>2013</v>
      </c>
      <c r="AD49" s="42">
        <v>13950</v>
      </c>
      <c r="AE49" s="42">
        <v>297</v>
      </c>
      <c r="AF49" s="42">
        <v>3481</v>
      </c>
      <c r="AG49" s="42">
        <v>404</v>
      </c>
    </row>
    <row r="50" spans="1:35" s="42" customFormat="1" ht="18" thickBot="1">
      <c r="A50" s="67">
        <v>2016</v>
      </c>
      <c r="B50" s="70">
        <f t="shared" ref="B50:H50" si="21">SUM(K50,T50)</f>
        <v>65822</v>
      </c>
      <c r="C50" s="70">
        <f t="shared" si="21"/>
        <v>86</v>
      </c>
      <c r="D50" s="70">
        <f t="shared" si="21"/>
        <v>283</v>
      </c>
      <c r="E50" s="70">
        <f t="shared" si="21"/>
        <v>22162</v>
      </c>
      <c r="F50" s="70">
        <f t="shared" si="21"/>
        <v>18475</v>
      </c>
      <c r="G50" s="70">
        <f t="shared" si="21"/>
        <v>5245</v>
      </c>
      <c r="H50" s="77">
        <f t="shared" si="21"/>
        <v>19571</v>
      </c>
      <c r="I50" s="70"/>
      <c r="J50" s="67">
        <v>2016</v>
      </c>
      <c r="K50" s="79">
        <f>SUM(L50:Q50)</f>
        <v>54991</v>
      </c>
      <c r="L50" s="70">
        <v>84</v>
      </c>
      <c r="M50" s="70">
        <v>260</v>
      </c>
      <c r="N50" s="70">
        <v>20060</v>
      </c>
      <c r="O50" s="70">
        <v>15517</v>
      </c>
      <c r="P50" s="70">
        <v>4095</v>
      </c>
      <c r="Q50" s="77">
        <f>AD50+AE50</f>
        <v>14975</v>
      </c>
      <c r="R50" s="70"/>
      <c r="S50" s="67">
        <v>2016</v>
      </c>
      <c r="T50" s="53">
        <f>SUM(U50:Z50)</f>
        <v>10831</v>
      </c>
      <c r="U50" s="70">
        <v>2</v>
      </c>
      <c r="V50" s="70">
        <v>23</v>
      </c>
      <c r="W50" s="70">
        <v>2102</v>
      </c>
      <c r="X50" s="70">
        <v>2958</v>
      </c>
      <c r="Y50" s="70">
        <v>1150</v>
      </c>
      <c r="Z50" s="77">
        <f>AF50+AG50</f>
        <v>4596</v>
      </c>
      <c r="AA50" s="70"/>
      <c r="AC50" s="78">
        <v>2016</v>
      </c>
      <c r="AD50" s="76">
        <v>14680</v>
      </c>
      <c r="AE50" s="76">
        <v>295</v>
      </c>
      <c r="AF50" s="76">
        <v>4204</v>
      </c>
      <c r="AG50" s="76">
        <v>392</v>
      </c>
      <c r="AH50" s="76"/>
      <c r="AI50" s="76"/>
    </row>
    <row r="51" spans="1:35" s="42" customFormat="1" ht="17.25">
      <c r="A51" s="68"/>
      <c r="B51" s="71"/>
      <c r="C51" s="71"/>
      <c r="D51" s="71"/>
      <c r="E51" s="71"/>
      <c r="F51" s="71"/>
      <c r="G51" s="71"/>
      <c r="H51" s="71"/>
      <c r="I51" s="71"/>
      <c r="J51" s="68"/>
      <c r="K51" s="69"/>
      <c r="L51" s="71"/>
      <c r="M51" s="71"/>
      <c r="N51" s="71"/>
      <c r="O51" s="71"/>
      <c r="P51" s="71"/>
      <c r="Q51" s="71"/>
      <c r="R51" s="71"/>
      <c r="S51" s="68"/>
      <c r="T51" s="69"/>
      <c r="U51" s="71"/>
      <c r="V51" s="71"/>
      <c r="W51" s="71"/>
      <c r="X51" s="71"/>
      <c r="Y51" s="71"/>
      <c r="Z51" s="71"/>
      <c r="AA51" s="71"/>
    </row>
    <row r="52" spans="1:35">
      <c r="A52" s="19"/>
      <c r="B52" s="11"/>
      <c r="C52" s="12"/>
      <c r="D52" s="12"/>
      <c r="E52" s="12"/>
      <c r="F52" s="12"/>
      <c r="G52" s="12"/>
      <c r="H52" s="12"/>
      <c r="I52" s="12"/>
      <c r="J52" s="19"/>
      <c r="K52" s="11"/>
      <c r="L52" s="12"/>
      <c r="M52" s="12"/>
      <c r="N52" s="12"/>
      <c r="O52" s="12"/>
      <c r="P52" s="12"/>
      <c r="Q52" s="12"/>
      <c r="R52" s="12"/>
      <c r="S52" s="19"/>
      <c r="T52" s="11"/>
      <c r="U52" s="12"/>
      <c r="V52" s="12"/>
      <c r="W52" s="12"/>
      <c r="X52" s="12"/>
      <c r="Y52" s="12"/>
      <c r="Z52" s="12"/>
    </row>
    <row r="53" spans="1:35" s="4" customFormat="1" ht="19.5" thickBot="1">
      <c r="A53" s="13"/>
      <c r="B53" s="1"/>
      <c r="C53" s="1"/>
      <c r="D53" s="1"/>
      <c r="E53" s="1"/>
      <c r="F53" s="2" t="s">
        <v>26</v>
      </c>
      <c r="G53" s="3"/>
      <c r="H53" s="3"/>
      <c r="I53" s="3"/>
      <c r="J53" s="20"/>
      <c r="K53" s="3"/>
      <c r="L53" s="3"/>
      <c r="M53" s="3"/>
      <c r="N53" s="3"/>
      <c r="O53" s="3"/>
      <c r="P53" s="3"/>
      <c r="Q53" s="3"/>
      <c r="R53" s="3"/>
      <c r="S53" s="20"/>
      <c r="T53" s="3"/>
      <c r="U53" s="3"/>
      <c r="V53" s="3"/>
      <c r="W53" s="3"/>
      <c r="X53" s="3"/>
      <c r="Y53" s="3"/>
      <c r="Z53" s="3"/>
      <c r="AA53" s="3"/>
    </row>
    <row r="54" spans="1:35" s="4" customFormat="1" ht="18.75">
      <c r="A54" s="14"/>
      <c r="F54" s="5" t="s">
        <v>0</v>
      </c>
      <c r="J54" s="21"/>
      <c r="S54" s="21"/>
    </row>
    <row r="55" spans="1:35" ht="24.75" thickBot="1">
      <c r="A55" s="15" t="s">
        <v>35</v>
      </c>
      <c r="B55" s="6"/>
      <c r="C55" s="7"/>
      <c r="D55" s="7"/>
      <c r="E55" s="7"/>
      <c r="F55" s="7"/>
      <c r="G55" s="7"/>
      <c r="H55" s="7"/>
      <c r="I55" s="7"/>
      <c r="J55" s="18"/>
      <c r="K55" s="6"/>
      <c r="L55" s="7"/>
      <c r="M55" s="7"/>
      <c r="N55" s="7"/>
      <c r="O55" s="7"/>
      <c r="P55" s="7"/>
      <c r="Q55" s="7"/>
      <c r="R55" s="7"/>
      <c r="S55" s="18"/>
      <c r="T55" s="6"/>
      <c r="U55" s="7"/>
      <c r="V55" s="7"/>
      <c r="W55" s="7"/>
      <c r="X55" s="7"/>
      <c r="Y55" s="7"/>
      <c r="Z55" s="7"/>
      <c r="AA55" s="8" t="s">
        <v>2</v>
      </c>
    </row>
    <row r="56" spans="1:35" s="42" customFormat="1" ht="17.25">
      <c r="A56" s="47"/>
      <c r="J56" s="41"/>
      <c r="S56" s="41"/>
    </row>
    <row r="57" spans="1:35" s="42" customFormat="1" ht="17.25">
      <c r="A57" s="47"/>
      <c r="B57" s="42" t="s">
        <v>3</v>
      </c>
      <c r="J57" s="41"/>
      <c r="K57" s="42" t="s">
        <v>4</v>
      </c>
      <c r="S57" s="41"/>
      <c r="T57" s="42" t="s">
        <v>5</v>
      </c>
    </row>
    <row r="58" spans="1:35" s="44" customFormat="1" ht="17.25">
      <c r="A58" s="41" t="s">
        <v>6</v>
      </c>
      <c r="B58" s="45" t="s">
        <v>7</v>
      </c>
      <c r="C58" s="44" t="s">
        <v>8</v>
      </c>
      <c r="D58" s="44" t="s">
        <v>14</v>
      </c>
      <c r="E58" s="44" t="s">
        <v>9</v>
      </c>
      <c r="F58" s="44" t="s">
        <v>10</v>
      </c>
      <c r="G58" s="44" t="s">
        <v>11</v>
      </c>
      <c r="H58" s="44" t="s">
        <v>12</v>
      </c>
      <c r="J58" s="41" t="s">
        <v>6</v>
      </c>
      <c r="K58" s="45" t="s">
        <v>7</v>
      </c>
      <c r="L58" s="44" t="s">
        <v>8</v>
      </c>
      <c r="M58" s="44" t="s">
        <v>14</v>
      </c>
      <c r="N58" s="44" t="s">
        <v>9</v>
      </c>
      <c r="O58" s="44" t="s">
        <v>10</v>
      </c>
      <c r="P58" s="44" t="s">
        <v>11</v>
      </c>
      <c r="Q58" s="44" t="s">
        <v>12</v>
      </c>
      <c r="S58" s="41" t="s">
        <v>6</v>
      </c>
      <c r="T58" s="45" t="s">
        <v>7</v>
      </c>
      <c r="U58" s="44" t="s">
        <v>8</v>
      </c>
      <c r="V58" s="44" t="s">
        <v>14</v>
      </c>
      <c r="W58" s="44" t="s">
        <v>9</v>
      </c>
      <c r="X58" s="44" t="s">
        <v>10</v>
      </c>
      <c r="Y58" s="44" t="s">
        <v>11</v>
      </c>
      <c r="Z58" s="44" t="s">
        <v>12</v>
      </c>
    </row>
    <row r="59" spans="1:35" s="44" customFormat="1" ht="17.25">
      <c r="A59" s="48"/>
      <c r="B59" s="49"/>
      <c r="C59" s="49"/>
      <c r="D59" s="49"/>
      <c r="E59" s="49"/>
      <c r="F59" s="49"/>
      <c r="G59" s="49"/>
      <c r="H59" s="49"/>
      <c r="I59" s="49"/>
      <c r="J59" s="50"/>
      <c r="K59" s="49"/>
      <c r="L59" s="49"/>
      <c r="M59" s="49"/>
      <c r="N59" s="49"/>
      <c r="O59" s="49"/>
      <c r="P59" s="49"/>
      <c r="Q59" s="49"/>
      <c r="R59" s="49"/>
      <c r="S59" s="50"/>
      <c r="T59" s="49"/>
      <c r="U59" s="49"/>
      <c r="V59" s="49"/>
      <c r="W59" s="49"/>
      <c r="X59" s="49"/>
      <c r="Y59" s="49"/>
      <c r="Z59" s="49"/>
    </row>
    <row r="60" spans="1:35" s="44" customFormat="1" ht="17.25">
      <c r="A60" s="46">
        <v>1968</v>
      </c>
      <c r="B60" s="44">
        <f>K60+T60</f>
        <v>5174</v>
      </c>
      <c r="C60" s="52">
        <f t="shared" ref="C60:C74" si="22">SUM(L60,U60)</f>
        <v>34</v>
      </c>
      <c r="D60" s="44" t="s">
        <v>23</v>
      </c>
      <c r="E60" s="43">
        <f t="shared" ref="E60:E74" si="23">SUM(N60,W60)</f>
        <v>1388</v>
      </c>
      <c r="F60" s="43">
        <f t="shared" ref="F60:F74" si="24">SUM(O60,X60)</f>
        <v>1145</v>
      </c>
      <c r="G60" s="43">
        <f t="shared" ref="G60:G74" si="25">SUM(P60,Y60)</f>
        <v>653</v>
      </c>
      <c r="H60" s="43">
        <f t="shared" ref="H60:H71" si="26">SUM(Q60,Z60)</f>
        <v>1954</v>
      </c>
      <c r="I60" s="43"/>
      <c r="J60" s="46">
        <v>1968</v>
      </c>
      <c r="K60" s="44">
        <f>SUM(L60:Q60)</f>
        <v>4700</v>
      </c>
      <c r="L60" s="44">
        <v>34</v>
      </c>
      <c r="M60" s="44" t="s">
        <v>23</v>
      </c>
      <c r="N60" s="44">
        <v>1348</v>
      </c>
      <c r="O60" s="44">
        <v>1113</v>
      </c>
      <c r="P60" s="44">
        <v>602</v>
      </c>
      <c r="Q60" s="44">
        <v>1603</v>
      </c>
      <c r="R60" s="43"/>
      <c r="S60" s="46">
        <v>1968</v>
      </c>
      <c r="T60" s="44">
        <f>SUM(U60:Z60)</f>
        <v>474</v>
      </c>
      <c r="U60" s="44">
        <v>0</v>
      </c>
      <c r="V60" s="44" t="s">
        <v>23</v>
      </c>
      <c r="W60" s="44">
        <v>40</v>
      </c>
      <c r="X60" s="44">
        <v>32</v>
      </c>
      <c r="Y60" s="44">
        <v>51</v>
      </c>
      <c r="Z60" s="44">
        <v>351</v>
      </c>
    </row>
    <row r="61" spans="1:35" s="42" customFormat="1" ht="17.25">
      <c r="A61" s="46">
        <v>1971</v>
      </c>
      <c r="B61" s="44">
        <f t="shared" ref="B61:B74" si="27">K61+T61</f>
        <v>5370</v>
      </c>
      <c r="C61" s="43">
        <f t="shared" si="22"/>
        <v>25</v>
      </c>
      <c r="D61" s="44" t="s">
        <v>22</v>
      </c>
      <c r="E61" s="43">
        <f t="shared" si="23"/>
        <v>1410</v>
      </c>
      <c r="F61" s="43">
        <f t="shared" si="24"/>
        <v>1215</v>
      </c>
      <c r="G61" s="43">
        <f t="shared" si="25"/>
        <v>684</v>
      </c>
      <c r="H61" s="43">
        <f t="shared" si="26"/>
        <v>2036</v>
      </c>
      <c r="J61" s="46">
        <v>1971</v>
      </c>
      <c r="K61" s="44">
        <f t="shared" ref="K61:K74" si="28">SUM(L61:Q61)</f>
        <v>4877</v>
      </c>
      <c r="L61" s="44">
        <v>25</v>
      </c>
      <c r="M61" s="44" t="s">
        <v>22</v>
      </c>
      <c r="N61" s="44">
        <v>1370</v>
      </c>
      <c r="O61" s="44">
        <v>1156</v>
      </c>
      <c r="P61" s="44">
        <v>626</v>
      </c>
      <c r="Q61" s="44">
        <v>1700</v>
      </c>
      <c r="S61" s="46">
        <v>1971</v>
      </c>
      <c r="T61" s="44">
        <f t="shared" ref="T61:T74" si="29">SUM(U61:Z61)</f>
        <v>493</v>
      </c>
      <c r="U61" s="44">
        <v>0</v>
      </c>
      <c r="V61" s="44" t="s">
        <v>22</v>
      </c>
      <c r="W61" s="44">
        <v>40</v>
      </c>
      <c r="X61" s="44">
        <v>59</v>
      </c>
      <c r="Y61" s="44">
        <v>58</v>
      </c>
      <c r="Z61" s="44">
        <v>336</v>
      </c>
    </row>
    <row r="62" spans="1:35" s="42" customFormat="1" ht="17.25">
      <c r="A62" s="46">
        <v>1974</v>
      </c>
      <c r="B62" s="44">
        <f t="shared" si="27"/>
        <v>4941</v>
      </c>
      <c r="C62" s="43">
        <f t="shared" si="22"/>
        <v>27</v>
      </c>
      <c r="D62" s="44" t="s">
        <v>22</v>
      </c>
      <c r="E62" s="43">
        <f t="shared" si="23"/>
        <v>1324</v>
      </c>
      <c r="F62" s="43">
        <f t="shared" si="24"/>
        <v>1129</v>
      </c>
      <c r="G62" s="43">
        <f t="shared" si="25"/>
        <v>659</v>
      </c>
      <c r="H62" s="43">
        <f t="shared" si="26"/>
        <v>1802</v>
      </c>
      <c r="J62" s="46">
        <v>1974</v>
      </c>
      <c r="K62" s="44">
        <f t="shared" si="28"/>
        <v>4503</v>
      </c>
      <c r="L62" s="44">
        <v>27</v>
      </c>
      <c r="M62" s="44" t="s">
        <v>22</v>
      </c>
      <c r="N62" s="44">
        <v>1277</v>
      </c>
      <c r="O62" s="44">
        <v>1065</v>
      </c>
      <c r="P62" s="44">
        <v>601</v>
      </c>
      <c r="Q62" s="44">
        <v>1533</v>
      </c>
      <c r="S62" s="46">
        <v>1974</v>
      </c>
      <c r="T62" s="44">
        <f t="shared" si="29"/>
        <v>438</v>
      </c>
      <c r="U62" s="44">
        <v>0</v>
      </c>
      <c r="V62" s="44" t="s">
        <v>22</v>
      </c>
      <c r="W62" s="44">
        <v>47</v>
      </c>
      <c r="X62" s="44">
        <v>64</v>
      </c>
      <c r="Y62" s="44">
        <v>58</v>
      </c>
      <c r="Z62" s="44">
        <v>269</v>
      </c>
    </row>
    <row r="63" spans="1:35" s="42" customFormat="1" ht="17.25">
      <c r="A63" s="46">
        <v>1977</v>
      </c>
      <c r="B63" s="44">
        <f t="shared" si="27"/>
        <v>5625</v>
      </c>
      <c r="C63" s="43">
        <f t="shared" si="22"/>
        <v>30</v>
      </c>
      <c r="D63" s="44" t="s">
        <v>22</v>
      </c>
      <c r="E63" s="43">
        <f t="shared" si="23"/>
        <v>1495</v>
      </c>
      <c r="F63" s="43">
        <f t="shared" si="24"/>
        <v>1272</v>
      </c>
      <c r="G63" s="43">
        <f t="shared" si="25"/>
        <v>706</v>
      </c>
      <c r="H63" s="43">
        <f t="shared" si="26"/>
        <v>2122</v>
      </c>
      <c r="J63" s="46">
        <v>1977</v>
      </c>
      <c r="K63" s="44">
        <f t="shared" si="28"/>
        <v>5077</v>
      </c>
      <c r="L63" s="44">
        <v>30</v>
      </c>
      <c r="M63" s="44" t="s">
        <v>22</v>
      </c>
      <c r="N63" s="44">
        <v>1442</v>
      </c>
      <c r="O63" s="44">
        <v>1191</v>
      </c>
      <c r="P63" s="44">
        <v>640</v>
      </c>
      <c r="Q63" s="44">
        <v>1774</v>
      </c>
      <c r="S63" s="46">
        <v>1977</v>
      </c>
      <c r="T63" s="44">
        <f t="shared" si="29"/>
        <v>548</v>
      </c>
      <c r="U63" s="44">
        <v>0</v>
      </c>
      <c r="V63" s="44" t="s">
        <v>22</v>
      </c>
      <c r="W63" s="44">
        <v>53</v>
      </c>
      <c r="X63" s="44">
        <v>81</v>
      </c>
      <c r="Y63" s="44">
        <v>66</v>
      </c>
      <c r="Z63" s="44">
        <v>348</v>
      </c>
    </row>
    <row r="64" spans="1:35" s="42" customFormat="1" ht="17.25">
      <c r="A64" s="46">
        <v>1980</v>
      </c>
      <c r="B64" s="44">
        <f t="shared" si="27"/>
        <v>5826</v>
      </c>
      <c r="C64" s="43">
        <f t="shared" si="22"/>
        <v>34</v>
      </c>
      <c r="D64" s="43">
        <f t="shared" ref="D64:D74" si="30">SUM(M64,V64)</f>
        <v>3</v>
      </c>
      <c r="E64" s="43">
        <f t="shared" si="23"/>
        <v>1577</v>
      </c>
      <c r="F64" s="43">
        <f t="shared" si="24"/>
        <v>1318</v>
      </c>
      <c r="G64" s="43">
        <f t="shared" si="25"/>
        <v>731</v>
      </c>
      <c r="H64" s="43">
        <f t="shared" si="26"/>
        <v>2163</v>
      </c>
      <c r="J64" s="46">
        <v>1980</v>
      </c>
      <c r="K64" s="44">
        <f t="shared" si="28"/>
        <v>5264</v>
      </c>
      <c r="L64" s="44">
        <v>34</v>
      </c>
      <c r="M64" s="44">
        <v>3</v>
      </c>
      <c r="N64" s="44">
        <v>1509</v>
      </c>
      <c r="O64" s="44">
        <v>1225</v>
      </c>
      <c r="P64" s="44">
        <v>670</v>
      </c>
      <c r="Q64" s="44">
        <v>1823</v>
      </c>
      <c r="S64" s="46">
        <v>1980</v>
      </c>
      <c r="T64" s="44">
        <f t="shared" si="29"/>
        <v>562</v>
      </c>
      <c r="U64" s="44">
        <v>0</v>
      </c>
      <c r="V64" s="44">
        <v>0</v>
      </c>
      <c r="W64" s="44">
        <v>68</v>
      </c>
      <c r="X64" s="44">
        <v>93</v>
      </c>
      <c r="Y64" s="44">
        <v>61</v>
      </c>
      <c r="Z64" s="44">
        <v>340</v>
      </c>
    </row>
    <row r="65" spans="1:35" s="42" customFormat="1" ht="17.25">
      <c r="A65" s="46">
        <v>1983</v>
      </c>
      <c r="B65" s="44">
        <f t="shared" si="27"/>
        <v>5991</v>
      </c>
      <c r="C65" s="43">
        <f t="shared" si="22"/>
        <v>32</v>
      </c>
      <c r="D65" s="43">
        <f t="shared" si="30"/>
        <v>2</v>
      </c>
      <c r="E65" s="43">
        <f t="shared" si="23"/>
        <v>1660</v>
      </c>
      <c r="F65" s="43">
        <f t="shared" si="24"/>
        <v>1358</v>
      </c>
      <c r="G65" s="43">
        <f t="shared" si="25"/>
        <v>803</v>
      </c>
      <c r="H65" s="43">
        <f t="shared" si="26"/>
        <v>2136</v>
      </c>
      <c r="J65" s="46">
        <v>1983</v>
      </c>
      <c r="K65" s="44">
        <f t="shared" si="28"/>
        <v>5440</v>
      </c>
      <c r="L65" s="44">
        <v>32</v>
      </c>
      <c r="M65" s="44">
        <v>2</v>
      </c>
      <c r="N65" s="44">
        <v>1593</v>
      </c>
      <c r="O65" s="44">
        <v>1257</v>
      </c>
      <c r="P65" s="44">
        <v>732</v>
      </c>
      <c r="Q65" s="44">
        <v>1824</v>
      </c>
      <c r="S65" s="46">
        <v>1983</v>
      </c>
      <c r="T65" s="44">
        <f t="shared" si="29"/>
        <v>551</v>
      </c>
      <c r="U65" s="44">
        <v>0</v>
      </c>
      <c r="V65" s="44">
        <v>0</v>
      </c>
      <c r="W65" s="44">
        <v>67</v>
      </c>
      <c r="X65" s="44">
        <v>101</v>
      </c>
      <c r="Y65" s="44">
        <v>71</v>
      </c>
      <c r="Z65" s="44">
        <v>312</v>
      </c>
    </row>
    <row r="66" spans="1:35" s="42" customFormat="1" ht="17.25">
      <c r="A66" s="46">
        <v>1986</v>
      </c>
      <c r="B66" s="44">
        <f t="shared" si="27"/>
        <v>6123</v>
      </c>
      <c r="C66" s="43">
        <f t="shared" si="22"/>
        <v>35</v>
      </c>
      <c r="D66" s="43">
        <f t="shared" si="30"/>
        <v>2</v>
      </c>
      <c r="E66" s="43">
        <f t="shared" si="23"/>
        <v>1694</v>
      </c>
      <c r="F66" s="43">
        <f t="shared" si="24"/>
        <v>1395</v>
      </c>
      <c r="G66" s="43">
        <f t="shared" si="25"/>
        <v>853</v>
      </c>
      <c r="H66" s="43">
        <f t="shared" si="26"/>
        <v>2144</v>
      </c>
      <c r="J66" s="46">
        <v>1986</v>
      </c>
      <c r="K66" s="44">
        <f t="shared" si="28"/>
        <v>5577</v>
      </c>
      <c r="L66" s="44">
        <v>35</v>
      </c>
      <c r="M66" s="44">
        <v>2</v>
      </c>
      <c r="N66" s="44">
        <v>1629</v>
      </c>
      <c r="O66" s="44">
        <v>1282</v>
      </c>
      <c r="P66" s="44">
        <v>771</v>
      </c>
      <c r="Q66" s="44">
        <v>1858</v>
      </c>
      <c r="S66" s="46">
        <v>1986</v>
      </c>
      <c r="T66" s="44">
        <f t="shared" si="29"/>
        <v>546</v>
      </c>
      <c r="U66" s="44">
        <v>0</v>
      </c>
      <c r="V66" s="44">
        <v>0</v>
      </c>
      <c r="W66" s="44">
        <v>65</v>
      </c>
      <c r="X66" s="44">
        <v>113</v>
      </c>
      <c r="Y66" s="44">
        <v>82</v>
      </c>
      <c r="Z66" s="44">
        <v>286</v>
      </c>
    </row>
    <row r="67" spans="1:35" s="42" customFormat="1" ht="17.25">
      <c r="A67" s="46">
        <v>1989</v>
      </c>
      <c r="B67" s="44">
        <f t="shared" si="27"/>
        <v>6312</v>
      </c>
      <c r="C67" s="43">
        <f t="shared" si="22"/>
        <v>37</v>
      </c>
      <c r="D67" s="43">
        <f t="shared" si="30"/>
        <v>0</v>
      </c>
      <c r="E67" s="43">
        <f t="shared" si="23"/>
        <v>1853</v>
      </c>
      <c r="F67" s="43">
        <f t="shared" si="24"/>
        <v>1472</v>
      </c>
      <c r="G67" s="43">
        <f t="shared" si="25"/>
        <v>875</v>
      </c>
      <c r="H67" s="43">
        <f t="shared" si="26"/>
        <v>2075</v>
      </c>
      <c r="J67" s="46">
        <v>1989</v>
      </c>
      <c r="K67" s="44">
        <f t="shared" si="28"/>
        <v>5738</v>
      </c>
      <c r="L67" s="44">
        <v>37</v>
      </c>
      <c r="M67" s="44">
        <v>0</v>
      </c>
      <c r="N67" s="44">
        <v>1773</v>
      </c>
      <c r="O67" s="44">
        <v>1343</v>
      </c>
      <c r="P67" s="44">
        <v>786</v>
      </c>
      <c r="Q67" s="44">
        <v>1799</v>
      </c>
      <c r="S67" s="46">
        <v>1989</v>
      </c>
      <c r="T67" s="44">
        <f t="shared" si="29"/>
        <v>574</v>
      </c>
      <c r="U67" s="44">
        <v>0</v>
      </c>
      <c r="V67" s="44">
        <v>0</v>
      </c>
      <c r="W67" s="44">
        <v>80</v>
      </c>
      <c r="X67" s="44">
        <v>129</v>
      </c>
      <c r="Y67" s="44">
        <v>89</v>
      </c>
      <c r="Z67" s="44">
        <v>276</v>
      </c>
    </row>
    <row r="68" spans="1:35" s="42" customFormat="1" ht="17.25">
      <c r="A68" s="46">
        <v>1992</v>
      </c>
      <c r="B68" s="44">
        <f t="shared" si="27"/>
        <v>7122</v>
      </c>
      <c r="C68" s="43">
        <f t="shared" si="22"/>
        <v>40</v>
      </c>
      <c r="D68" s="43">
        <f t="shared" si="30"/>
        <v>3</v>
      </c>
      <c r="E68" s="43">
        <f t="shared" si="23"/>
        <v>2109</v>
      </c>
      <c r="F68" s="43">
        <f t="shared" si="24"/>
        <v>1674</v>
      </c>
      <c r="G68" s="43">
        <f t="shared" si="25"/>
        <v>1018</v>
      </c>
      <c r="H68" s="43">
        <f t="shared" si="26"/>
        <v>2278</v>
      </c>
      <c r="J68" s="46">
        <v>1992</v>
      </c>
      <c r="K68" s="44">
        <f t="shared" si="28"/>
        <v>6417</v>
      </c>
      <c r="L68" s="44">
        <v>39</v>
      </c>
      <c r="M68" s="44">
        <v>3</v>
      </c>
      <c r="N68" s="44">
        <v>1990</v>
      </c>
      <c r="O68" s="44">
        <v>1511</v>
      </c>
      <c r="P68" s="44">
        <v>925</v>
      </c>
      <c r="Q68" s="44">
        <v>1949</v>
      </c>
      <c r="S68" s="46">
        <v>1992</v>
      </c>
      <c r="T68" s="44">
        <f t="shared" si="29"/>
        <v>705</v>
      </c>
      <c r="U68" s="44">
        <v>1</v>
      </c>
      <c r="V68" s="44">
        <v>0</v>
      </c>
      <c r="W68" s="44">
        <v>119</v>
      </c>
      <c r="X68" s="44">
        <v>163</v>
      </c>
      <c r="Y68" s="44">
        <v>93</v>
      </c>
      <c r="Z68" s="44">
        <v>329</v>
      </c>
    </row>
    <row r="69" spans="1:35" s="42" customFormat="1" ht="17.25">
      <c r="A69" s="46">
        <v>1995</v>
      </c>
      <c r="B69" s="44">
        <f t="shared" si="27"/>
        <v>8284</v>
      </c>
      <c r="C69" s="43">
        <f t="shared" si="22"/>
        <v>49</v>
      </c>
      <c r="D69" s="43">
        <f t="shared" si="30"/>
        <v>3</v>
      </c>
      <c r="E69" s="43">
        <f t="shared" si="23"/>
        <v>2614</v>
      </c>
      <c r="F69" s="43">
        <f t="shared" si="24"/>
        <v>1991</v>
      </c>
      <c r="G69" s="43">
        <f t="shared" si="25"/>
        <v>1189</v>
      </c>
      <c r="H69" s="43">
        <f t="shared" si="26"/>
        <v>2438</v>
      </c>
      <c r="J69" s="46">
        <v>1995</v>
      </c>
      <c r="K69" s="44">
        <f t="shared" si="28"/>
        <v>7288</v>
      </c>
      <c r="L69" s="44">
        <v>45</v>
      </c>
      <c r="M69" s="44">
        <v>3</v>
      </c>
      <c r="N69" s="44">
        <v>2418</v>
      </c>
      <c r="O69" s="44">
        <v>1781</v>
      </c>
      <c r="P69" s="44">
        <v>1033</v>
      </c>
      <c r="Q69" s="44">
        <v>2008</v>
      </c>
      <c r="S69" s="46">
        <v>1995</v>
      </c>
      <c r="T69" s="44">
        <f t="shared" si="29"/>
        <v>996</v>
      </c>
      <c r="U69" s="44">
        <v>4</v>
      </c>
      <c r="V69" s="44">
        <v>0</v>
      </c>
      <c r="W69" s="44">
        <v>196</v>
      </c>
      <c r="X69" s="44">
        <v>210</v>
      </c>
      <c r="Y69" s="44">
        <v>156</v>
      </c>
      <c r="Z69" s="44">
        <v>430</v>
      </c>
    </row>
    <row r="70" spans="1:35" s="42" customFormat="1" ht="17.25">
      <c r="A70" s="46">
        <v>1998</v>
      </c>
      <c r="B70" s="44">
        <f t="shared" si="27"/>
        <v>9472</v>
      </c>
      <c r="C70" s="43">
        <f t="shared" si="22"/>
        <v>61</v>
      </c>
      <c r="D70" s="43">
        <f t="shared" si="30"/>
        <v>8</v>
      </c>
      <c r="E70" s="43">
        <f t="shared" si="23"/>
        <v>3075</v>
      </c>
      <c r="F70" s="43">
        <f t="shared" si="24"/>
        <v>2360</v>
      </c>
      <c r="G70" s="43">
        <f t="shared" si="25"/>
        <v>1405</v>
      </c>
      <c r="H70" s="43">
        <f t="shared" si="26"/>
        <v>2563</v>
      </c>
      <c r="J70" s="46">
        <v>1998</v>
      </c>
      <c r="K70" s="44">
        <f t="shared" si="28"/>
        <v>7895</v>
      </c>
      <c r="L70" s="44">
        <v>52</v>
      </c>
      <c r="M70" s="44">
        <v>8</v>
      </c>
      <c r="N70" s="44">
        <v>2757</v>
      </c>
      <c r="O70" s="44">
        <v>2013</v>
      </c>
      <c r="P70" s="44">
        <v>1119</v>
      </c>
      <c r="Q70" s="44">
        <v>1946</v>
      </c>
      <c r="S70" s="46">
        <v>1998</v>
      </c>
      <c r="T70" s="44">
        <f t="shared" si="29"/>
        <v>1577</v>
      </c>
      <c r="U70" s="44">
        <v>9</v>
      </c>
      <c r="V70" s="44">
        <v>0</v>
      </c>
      <c r="W70" s="44">
        <v>318</v>
      </c>
      <c r="X70" s="44">
        <v>347</v>
      </c>
      <c r="Y70" s="44">
        <v>286</v>
      </c>
      <c r="Z70" s="44">
        <v>617</v>
      </c>
    </row>
    <row r="71" spans="1:35" s="42" customFormat="1" ht="17.25">
      <c r="A71" s="46">
        <v>2001</v>
      </c>
      <c r="B71" s="44">
        <f t="shared" si="27"/>
        <v>10747</v>
      </c>
      <c r="C71" s="43">
        <f t="shared" si="22"/>
        <v>74</v>
      </c>
      <c r="D71" s="43">
        <f t="shared" si="30"/>
        <v>17</v>
      </c>
      <c r="E71" s="43">
        <f t="shared" si="23"/>
        <v>3597</v>
      </c>
      <c r="F71" s="43">
        <f t="shared" si="24"/>
        <v>2657</v>
      </c>
      <c r="G71" s="43">
        <f t="shared" si="25"/>
        <v>1580</v>
      </c>
      <c r="H71" s="43">
        <f t="shared" si="26"/>
        <v>2822</v>
      </c>
      <c r="J71" s="46">
        <v>2001</v>
      </c>
      <c r="K71" s="44">
        <f t="shared" si="28"/>
        <v>8603</v>
      </c>
      <c r="L71" s="44">
        <v>61</v>
      </c>
      <c r="M71" s="44">
        <v>14</v>
      </c>
      <c r="N71" s="44">
        <v>3160</v>
      </c>
      <c r="O71" s="44">
        <v>2176</v>
      </c>
      <c r="P71" s="44">
        <v>1167</v>
      </c>
      <c r="Q71" s="44">
        <v>2025</v>
      </c>
      <c r="S71" s="46">
        <v>2001</v>
      </c>
      <c r="T71" s="44">
        <f t="shared" si="29"/>
        <v>2144</v>
      </c>
      <c r="U71" s="44">
        <v>13</v>
      </c>
      <c r="V71" s="44">
        <v>3</v>
      </c>
      <c r="W71" s="44">
        <v>437</v>
      </c>
      <c r="X71" s="44">
        <v>481</v>
      </c>
      <c r="Y71" s="44">
        <v>413</v>
      </c>
      <c r="Z71" s="44">
        <v>797</v>
      </c>
      <c r="AD71" s="42" t="s">
        <v>4</v>
      </c>
      <c r="AF71" s="42" t="s">
        <v>5</v>
      </c>
    </row>
    <row r="72" spans="1:35" s="42" customFormat="1" ht="17.25">
      <c r="A72" s="64">
        <v>2004</v>
      </c>
      <c r="B72" s="44">
        <f t="shared" si="27"/>
        <v>11394</v>
      </c>
      <c r="C72" s="43">
        <f t="shared" si="22"/>
        <v>77</v>
      </c>
      <c r="D72" s="43">
        <f t="shared" si="30"/>
        <v>33</v>
      </c>
      <c r="E72" s="43">
        <f t="shared" si="23"/>
        <v>3953</v>
      </c>
      <c r="F72" s="43">
        <f t="shared" si="24"/>
        <v>2873</v>
      </c>
      <c r="G72" s="43">
        <f t="shared" si="25"/>
        <v>1623</v>
      </c>
      <c r="H72" s="43">
        <f>SUM(Q72,Z72)</f>
        <v>2835</v>
      </c>
      <c r="I72" s="55"/>
      <c r="J72" s="64">
        <v>2004</v>
      </c>
      <c r="K72" s="44">
        <f t="shared" si="28"/>
        <v>8747</v>
      </c>
      <c r="L72" s="43">
        <v>64</v>
      </c>
      <c r="M72" s="43">
        <v>27</v>
      </c>
      <c r="N72" s="43">
        <v>3373</v>
      </c>
      <c r="O72" s="43">
        <v>2236</v>
      </c>
      <c r="P72" s="43">
        <v>1137</v>
      </c>
      <c r="Q72" s="43">
        <v>1910</v>
      </c>
      <c r="R72" s="55"/>
      <c r="S72" s="64">
        <v>2004</v>
      </c>
      <c r="T72" s="44">
        <f t="shared" si="29"/>
        <v>2647</v>
      </c>
      <c r="U72" s="43">
        <v>13</v>
      </c>
      <c r="V72" s="43">
        <v>6</v>
      </c>
      <c r="W72" s="43">
        <v>580</v>
      </c>
      <c r="X72" s="43">
        <v>637</v>
      </c>
      <c r="Y72" s="43">
        <v>486</v>
      </c>
      <c r="Z72" s="43">
        <v>925</v>
      </c>
      <c r="AA72" s="55"/>
      <c r="AD72" s="42" t="s">
        <v>41</v>
      </c>
      <c r="AE72" s="42" t="s">
        <v>12</v>
      </c>
      <c r="AF72" s="42" t="s">
        <v>41</v>
      </c>
      <c r="AG72" s="42" t="s">
        <v>12</v>
      </c>
    </row>
    <row r="73" spans="1:35" s="42" customFormat="1" ht="17.25">
      <c r="A73" s="64">
        <v>2007</v>
      </c>
      <c r="B73" s="44">
        <f t="shared" si="27"/>
        <v>11764</v>
      </c>
      <c r="C73" s="43">
        <f t="shared" si="22"/>
        <v>68</v>
      </c>
      <c r="D73" s="43">
        <f t="shared" si="30"/>
        <v>43</v>
      </c>
      <c r="E73" s="43">
        <f t="shared" si="23"/>
        <v>4143</v>
      </c>
      <c r="F73" s="43">
        <f t="shared" si="24"/>
        <v>3170</v>
      </c>
      <c r="G73" s="43">
        <f t="shared" si="25"/>
        <v>1600</v>
      </c>
      <c r="H73" s="43">
        <f>SUM(Q73,Z73)</f>
        <v>2740</v>
      </c>
      <c r="I73" s="55"/>
      <c r="J73" s="64">
        <v>2007</v>
      </c>
      <c r="K73" s="44">
        <f t="shared" si="28"/>
        <v>8814</v>
      </c>
      <c r="L73" s="43">
        <v>57</v>
      </c>
      <c r="M73" s="43">
        <v>39</v>
      </c>
      <c r="N73" s="43">
        <v>3459</v>
      </c>
      <c r="O73" s="43">
        <v>2411</v>
      </c>
      <c r="P73" s="43">
        <v>1044</v>
      </c>
      <c r="Q73" s="43">
        <f>AD73+AE73</f>
        <v>1804</v>
      </c>
      <c r="R73" s="55"/>
      <c r="S73" s="64">
        <v>2007</v>
      </c>
      <c r="T73" s="44">
        <f t="shared" si="29"/>
        <v>2950</v>
      </c>
      <c r="U73" s="43">
        <v>11</v>
      </c>
      <c r="V73" s="43">
        <v>4</v>
      </c>
      <c r="W73" s="43">
        <v>684</v>
      </c>
      <c r="X73" s="43">
        <v>759</v>
      </c>
      <c r="Y73" s="43">
        <v>556</v>
      </c>
      <c r="Z73" s="43">
        <f>AF73+AG73</f>
        <v>936</v>
      </c>
      <c r="AA73" s="55"/>
      <c r="AC73" s="88">
        <v>2007</v>
      </c>
      <c r="AD73" s="42">
        <v>1700</v>
      </c>
      <c r="AE73" s="42">
        <v>104</v>
      </c>
      <c r="AF73" s="42">
        <v>636</v>
      </c>
      <c r="AG73" s="42">
        <v>300</v>
      </c>
    </row>
    <row r="74" spans="1:35" s="42" customFormat="1" ht="16.5" customHeight="1">
      <c r="A74" s="64">
        <v>2010</v>
      </c>
      <c r="B74" s="44">
        <f t="shared" si="27"/>
        <v>12752</v>
      </c>
      <c r="C74" s="43">
        <f t="shared" si="22"/>
        <v>79</v>
      </c>
      <c r="D74" s="43">
        <f t="shared" si="30"/>
        <v>54</v>
      </c>
      <c r="E74" s="43">
        <f t="shared" si="23"/>
        <v>4568</v>
      </c>
      <c r="F74" s="43">
        <f t="shared" si="24"/>
        <v>3551</v>
      </c>
      <c r="G74" s="43">
        <f t="shared" si="25"/>
        <v>1590</v>
      </c>
      <c r="H74" s="43">
        <f>SUM(Q74,Z74)</f>
        <v>2910</v>
      </c>
      <c r="I74" s="55"/>
      <c r="J74" s="64">
        <v>2010</v>
      </c>
      <c r="K74" s="44">
        <f t="shared" si="28"/>
        <v>9428</v>
      </c>
      <c r="L74" s="43">
        <v>71</v>
      </c>
      <c r="M74" s="43">
        <v>49</v>
      </c>
      <c r="N74" s="43">
        <v>3775</v>
      </c>
      <c r="O74" s="43">
        <v>2634</v>
      </c>
      <c r="P74" s="43">
        <v>1033</v>
      </c>
      <c r="Q74" s="43">
        <f>AD74+AE74</f>
        <v>1866</v>
      </c>
      <c r="R74" s="55"/>
      <c r="S74" s="64">
        <v>2010</v>
      </c>
      <c r="T74" s="44">
        <f t="shared" si="29"/>
        <v>3324</v>
      </c>
      <c r="U74" s="43">
        <v>8</v>
      </c>
      <c r="V74" s="43">
        <v>5</v>
      </c>
      <c r="W74" s="43">
        <v>793</v>
      </c>
      <c r="X74" s="43">
        <v>917</v>
      </c>
      <c r="Y74" s="43">
        <v>557</v>
      </c>
      <c r="Z74" s="43">
        <f>AF74+AG74</f>
        <v>1044</v>
      </c>
      <c r="AA74" s="55"/>
      <c r="AC74" s="88">
        <v>2010</v>
      </c>
      <c r="AD74" s="42">
        <v>1768</v>
      </c>
      <c r="AE74" s="42">
        <v>98</v>
      </c>
      <c r="AF74" s="42">
        <v>800</v>
      </c>
      <c r="AG74" s="42">
        <v>244</v>
      </c>
    </row>
    <row r="75" spans="1:35" s="42" customFormat="1" ht="16.5" customHeight="1">
      <c r="A75" s="64">
        <v>2013</v>
      </c>
      <c r="B75" s="44">
        <f>K75+T75</f>
        <v>13212</v>
      </c>
      <c r="C75" s="43">
        <f t="shared" ref="C75:G76" si="31">SUM(L75,U75)</f>
        <v>83</v>
      </c>
      <c r="D75" s="43">
        <f t="shared" si="31"/>
        <v>84</v>
      </c>
      <c r="E75" s="43">
        <f t="shared" si="31"/>
        <v>4645</v>
      </c>
      <c r="F75" s="43">
        <f t="shared" si="31"/>
        <v>3755</v>
      </c>
      <c r="G75" s="43">
        <f t="shared" si="31"/>
        <v>1699</v>
      </c>
      <c r="H75" s="43">
        <f>SUM(Q75,Z75)</f>
        <v>2946</v>
      </c>
      <c r="I75" s="55"/>
      <c r="J75" s="64">
        <v>2013</v>
      </c>
      <c r="K75" s="44">
        <f>SUM(L75:Q75)</f>
        <v>9476</v>
      </c>
      <c r="L75" s="43">
        <v>72</v>
      </c>
      <c r="M75" s="43">
        <v>75</v>
      </c>
      <c r="N75" s="43">
        <v>3738</v>
      </c>
      <c r="O75" s="43">
        <v>2724</v>
      </c>
      <c r="P75" s="43">
        <v>1083</v>
      </c>
      <c r="Q75" s="43">
        <f>AD75+AE75</f>
        <v>1784</v>
      </c>
      <c r="R75" s="55"/>
      <c r="S75" s="64">
        <v>2013</v>
      </c>
      <c r="T75" s="44">
        <f>SUM(U75:Z75)</f>
        <v>3736</v>
      </c>
      <c r="U75" s="43">
        <v>11</v>
      </c>
      <c r="V75" s="43">
        <v>9</v>
      </c>
      <c r="W75" s="43">
        <v>907</v>
      </c>
      <c r="X75" s="43">
        <v>1031</v>
      </c>
      <c r="Y75" s="43">
        <v>616</v>
      </c>
      <c r="Z75" s="43">
        <f>AF75+AG75</f>
        <v>1162</v>
      </c>
      <c r="AA75" s="55"/>
      <c r="AC75" s="88">
        <v>2013</v>
      </c>
      <c r="AD75" s="42">
        <v>1648</v>
      </c>
      <c r="AE75" s="42">
        <v>136</v>
      </c>
      <c r="AF75" s="42">
        <v>938</v>
      </c>
      <c r="AG75" s="42">
        <v>224</v>
      </c>
    </row>
    <row r="76" spans="1:35" s="42" customFormat="1" ht="16.5" customHeight="1" thickBot="1">
      <c r="A76" s="67">
        <v>2016</v>
      </c>
      <c r="B76" s="80">
        <f>K76+T76</f>
        <v>13773</v>
      </c>
      <c r="C76" s="79">
        <f t="shared" si="31"/>
        <v>86</v>
      </c>
      <c r="D76" s="79">
        <f t="shared" si="31"/>
        <v>70</v>
      </c>
      <c r="E76" s="79">
        <f t="shared" si="31"/>
        <v>4815</v>
      </c>
      <c r="F76" s="79">
        <f t="shared" si="31"/>
        <v>3967</v>
      </c>
      <c r="G76" s="79">
        <f t="shared" si="31"/>
        <v>1789</v>
      </c>
      <c r="H76" s="79">
        <f>SUM(Q76,Z76)</f>
        <v>3046</v>
      </c>
      <c r="I76" s="70"/>
      <c r="J76" s="67">
        <v>2016</v>
      </c>
      <c r="K76" s="80">
        <f>SUM(L76:Q76)</f>
        <v>9782</v>
      </c>
      <c r="L76" s="53">
        <v>74</v>
      </c>
      <c r="M76" s="53">
        <v>60</v>
      </c>
      <c r="N76" s="53">
        <v>3801</v>
      </c>
      <c r="O76" s="53">
        <v>2834</v>
      </c>
      <c r="P76" s="53">
        <v>1152</v>
      </c>
      <c r="Q76" s="79">
        <f>AD76+AE76</f>
        <v>1861</v>
      </c>
      <c r="R76" s="70"/>
      <c r="S76" s="67">
        <v>2016</v>
      </c>
      <c r="T76" s="80">
        <f>SUM(U76:Z76)</f>
        <v>3991</v>
      </c>
      <c r="U76" s="53">
        <v>12</v>
      </c>
      <c r="V76" s="53">
        <v>10</v>
      </c>
      <c r="W76" s="53">
        <v>1014</v>
      </c>
      <c r="X76" s="53">
        <v>1133</v>
      </c>
      <c r="Y76" s="53">
        <v>637</v>
      </c>
      <c r="Z76" s="79">
        <f>AF76+AG76</f>
        <v>1185</v>
      </c>
      <c r="AA76" s="70"/>
      <c r="AC76" s="78">
        <v>2016</v>
      </c>
      <c r="AD76" s="76">
        <v>1692</v>
      </c>
      <c r="AE76" s="76">
        <v>169</v>
      </c>
      <c r="AF76" s="76">
        <v>969</v>
      </c>
      <c r="AG76" s="76">
        <v>216</v>
      </c>
      <c r="AH76" s="76"/>
      <c r="AI76" s="76"/>
    </row>
    <row r="77" spans="1:35" s="42" customFormat="1" ht="17.25">
      <c r="A77" s="68"/>
      <c r="B77" s="69"/>
      <c r="C77" s="69"/>
      <c r="D77" s="69"/>
      <c r="E77" s="69"/>
      <c r="F77" s="69"/>
      <c r="G77" s="69"/>
      <c r="H77" s="69"/>
      <c r="I77" s="71"/>
      <c r="J77" s="68"/>
      <c r="K77" s="69"/>
      <c r="L77" s="69"/>
      <c r="M77" s="69"/>
      <c r="N77" s="69"/>
      <c r="O77" s="69"/>
      <c r="P77" s="69"/>
      <c r="Q77" s="69"/>
      <c r="R77" s="71"/>
      <c r="S77" s="68"/>
      <c r="T77" s="69"/>
      <c r="U77" s="69"/>
      <c r="V77" s="69"/>
      <c r="W77" s="69"/>
      <c r="X77" s="69"/>
      <c r="Y77" s="69"/>
      <c r="Z77" s="69"/>
      <c r="AA77" s="71"/>
    </row>
    <row r="78" spans="1:35">
      <c r="A78" s="19"/>
      <c r="B78" s="11"/>
      <c r="C78" s="12"/>
      <c r="D78" s="12"/>
      <c r="E78" s="12"/>
      <c r="F78" s="12"/>
      <c r="G78" s="12"/>
      <c r="H78" s="12"/>
      <c r="I78" s="12"/>
      <c r="J78" s="19"/>
      <c r="K78" s="40"/>
      <c r="L78" s="40"/>
      <c r="M78" s="40"/>
      <c r="N78" s="40"/>
      <c r="O78" s="40"/>
      <c r="P78" s="40"/>
      <c r="Q78" s="40"/>
      <c r="R78" s="12"/>
      <c r="S78" s="19"/>
      <c r="T78" s="11"/>
      <c r="U78" s="12"/>
      <c r="V78" s="12"/>
      <c r="W78" s="12"/>
      <c r="X78" s="12"/>
      <c r="Y78" s="12"/>
      <c r="Z78" s="12"/>
    </row>
    <row r="79" spans="1:35" s="4" customFormat="1" ht="19.5" thickBot="1">
      <c r="A79" s="13"/>
      <c r="B79" s="1"/>
      <c r="C79" s="1"/>
      <c r="D79" s="1"/>
      <c r="E79" s="1"/>
      <c r="F79" s="2" t="s">
        <v>27</v>
      </c>
      <c r="G79" s="3"/>
      <c r="H79" s="3"/>
      <c r="I79" s="3"/>
      <c r="J79" s="20"/>
      <c r="K79" s="3"/>
      <c r="L79" s="3"/>
      <c r="M79" s="3"/>
      <c r="N79" s="3"/>
      <c r="O79" s="3"/>
      <c r="P79" s="3"/>
      <c r="Q79" s="3"/>
      <c r="R79" s="3"/>
      <c r="S79" s="20"/>
      <c r="T79" s="3"/>
      <c r="U79" s="3"/>
      <c r="V79" s="3"/>
      <c r="W79" s="3"/>
      <c r="X79" s="3"/>
      <c r="Y79" s="3"/>
      <c r="Z79" s="3"/>
      <c r="AA79" s="3"/>
    </row>
    <row r="80" spans="1:35" s="4" customFormat="1" ht="18.75">
      <c r="A80" s="14"/>
      <c r="F80" s="5" t="s">
        <v>0</v>
      </c>
      <c r="J80" s="21"/>
      <c r="S80" s="21"/>
    </row>
    <row r="81" spans="1:27" ht="24.75" thickBot="1">
      <c r="A81" s="15" t="s">
        <v>36</v>
      </c>
      <c r="B81" s="6"/>
      <c r="C81" s="7"/>
      <c r="D81" s="7"/>
      <c r="E81" s="7"/>
      <c r="F81" s="7"/>
      <c r="G81" s="7"/>
      <c r="H81" s="7"/>
      <c r="I81" s="7"/>
      <c r="J81" s="18"/>
      <c r="K81" s="6"/>
      <c r="L81" s="7"/>
      <c r="M81" s="7"/>
      <c r="N81" s="7"/>
      <c r="O81" s="7"/>
      <c r="P81" s="7"/>
      <c r="Q81" s="7"/>
      <c r="R81" s="7"/>
      <c r="S81" s="18"/>
      <c r="T81" s="6"/>
      <c r="U81" s="7"/>
      <c r="V81" s="7"/>
      <c r="W81" s="7"/>
      <c r="X81" s="7"/>
      <c r="Y81" s="7"/>
      <c r="Z81" s="7"/>
      <c r="AA81" s="8" t="s">
        <v>2</v>
      </c>
    </row>
    <row r="82" spans="1:27" s="42" customFormat="1" ht="17.25">
      <c r="A82" s="47"/>
      <c r="J82" s="41"/>
      <c r="S82" s="41"/>
    </row>
    <row r="83" spans="1:27" s="42" customFormat="1" ht="17.25">
      <c r="A83" s="47"/>
      <c r="B83" s="42" t="s">
        <v>3</v>
      </c>
      <c r="J83" s="41"/>
      <c r="K83" s="42" t="s">
        <v>4</v>
      </c>
      <c r="S83" s="41"/>
      <c r="T83" s="42" t="s">
        <v>5</v>
      </c>
    </row>
    <row r="84" spans="1:27" s="44" customFormat="1" ht="17.25">
      <c r="A84" s="41" t="s">
        <v>6</v>
      </c>
      <c r="B84" s="45" t="s">
        <v>7</v>
      </c>
      <c r="C84" s="44" t="s">
        <v>8</v>
      </c>
      <c r="D84" s="44" t="s">
        <v>14</v>
      </c>
      <c r="E84" s="44" t="s">
        <v>9</v>
      </c>
      <c r="F84" s="44" t="s">
        <v>10</v>
      </c>
      <c r="G84" s="44" t="s">
        <v>11</v>
      </c>
      <c r="H84" s="44" t="s">
        <v>12</v>
      </c>
      <c r="J84" s="41" t="s">
        <v>6</v>
      </c>
      <c r="K84" s="45" t="s">
        <v>7</v>
      </c>
      <c r="L84" s="44" t="s">
        <v>8</v>
      </c>
      <c r="M84" s="44" t="s">
        <v>14</v>
      </c>
      <c r="N84" s="44" t="s">
        <v>9</v>
      </c>
      <c r="O84" s="44" t="s">
        <v>10</v>
      </c>
      <c r="P84" s="44" t="s">
        <v>11</v>
      </c>
      <c r="Q84" s="44" t="s">
        <v>12</v>
      </c>
      <c r="S84" s="41" t="s">
        <v>6</v>
      </c>
      <c r="T84" s="45" t="s">
        <v>7</v>
      </c>
      <c r="U84" s="44" t="s">
        <v>8</v>
      </c>
      <c r="V84" s="44" t="s">
        <v>14</v>
      </c>
      <c r="W84" s="44" t="s">
        <v>9</v>
      </c>
      <c r="X84" s="44" t="s">
        <v>10</v>
      </c>
      <c r="Y84" s="44" t="s">
        <v>11</v>
      </c>
      <c r="Z84" s="44" t="s">
        <v>12</v>
      </c>
    </row>
    <row r="85" spans="1:27" s="44" customFormat="1" ht="17.25">
      <c r="A85" s="48"/>
      <c r="B85" s="49"/>
      <c r="C85" s="49"/>
      <c r="D85" s="49"/>
      <c r="E85" s="49"/>
      <c r="F85" s="49"/>
      <c r="G85" s="49"/>
      <c r="H85" s="49"/>
      <c r="I85" s="49"/>
      <c r="J85" s="50"/>
      <c r="K85" s="49"/>
      <c r="L85" s="49"/>
      <c r="M85" s="49"/>
      <c r="N85" s="49"/>
      <c r="O85" s="49"/>
      <c r="P85" s="49"/>
      <c r="Q85" s="49"/>
      <c r="R85" s="49"/>
      <c r="S85" s="50"/>
      <c r="T85" s="49"/>
      <c r="U85" s="49"/>
      <c r="V85" s="49"/>
      <c r="W85" s="49"/>
      <c r="X85" s="49"/>
      <c r="Y85" s="49"/>
      <c r="Z85" s="49"/>
    </row>
    <row r="86" spans="1:27" s="44" customFormat="1" ht="17.25">
      <c r="A86" s="46">
        <v>1968</v>
      </c>
      <c r="B86" s="44">
        <f t="shared" ref="B86:B100" si="32">SUM(C86:H86)</f>
        <v>29300</v>
      </c>
      <c r="C86" s="52">
        <f t="shared" ref="C86:C98" si="33">SUM(L86,U86)</f>
        <v>248</v>
      </c>
      <c r="D86" s="44" t="s">
        <v>23</v>
      </c>
      <c r="E86" s="52">
        <f>SUM(N86,W86)</f>
        <v>10883</v>
      </c>
      <c r="F86" s="52">
        <f>SUM(O86,X86)</f>
        <v>5795</v>
      </c>
      <c r="G86" s="52">
        <f>SUM(P86,Y86)</f>
        <v>5818</v>
      </c>
      <c r="H86" s="52">
        <f>SUM(Q86,Z86)</f>
        <v>6556</v>
      </c>
      <c r="I86" s="43"/>
      <c r="J86" s="46">
        <v>1968</v>
      </c>
      <c r="K86" s="52">
        <f t="shared" ref="K86:K100" si="34">SUM(L86:Q86)</f>
        <v>25743</v>
      </c>
      <c r="L86" s="44">
        <v>222</v>
      </c>
      <c r="M86" s="44" t="s">
        <v>23</v>
      </c>
      <c r="N86" s="44">
        <v>10458</v>
      </c>
      <c r="O86" s="44">
        <v>5252</v>
      </c>
      <c r="P86" s="44">
        <v>4977</v>
      </c>
      <c r="Q86" s="44">
        <v>4834</v>
      </c>
      <c r="R86" s="43"/>
      <c r="S86" s="46">
        <v>1968</v>
      </c>
      <c r="T86" s="52">
        <f t="shared" ref="T86:T100" si="35">SUM(U86:Z86)</f>
        <v>3557</v>
      </c>
      <c r="U86" s="44">
        <v>26</v>
      </c>
      <c r="V86" s="44" t="s">
        <v>23</v>
      </c>
      <c r="W86" s="44">
        <v>425</v>
      </c>
      <c r="X86" s="44">
        <v>543</v>
      </c>
      <c r="Y86" s="44">
        <v>841</v>
      </c>
      <c r="Z86" s="44">
        <v>1722</v>
      </c>
    </row>
    <row r="87" spans="1:27" s="42" customFormat="1" ht="17.25">
      <c r="A87" s="46">
        <v>1971</v>
      </c>
      <c r="B87" s="44">
        <f t="shared" si="32"/>
        <v>34411</v>
      </c>
      <c r="C87" s="43">
        <f t="shared" si="33"/>
        <v>263</v>
      </c>
      <c r="D87" s="44" t="s">
        <v>22</v>
      </c>
      <c r="E87" s="43">
        <f t="shared" ref="E87:E98" si="36">SUM(N87,W87)</f>
        <v>12410</v>
      </c>
      <c r="F87" s="43">
        <f t="shared" ref="F87:F98" si="37">SUM(O87,X87)</f>
        <v>6699</v>
      </c>
      <c r="G87" s="43">
        <f t="shared" ref="G87:G98" si="38">SUM(P87,Y87)</f>
        <v>6428</v>
      </c>
      <c r="H87" s="43">
        <f t="shared" ref="H87:H98" si="39">SUM(Q87,Z87)</f>
        <v>8611</v>
      </c>
      <c r="J87" s="46">
        <v>1971</v>
      </c>
      <c r="K87" s="43">
        <f t="shared" si="34"/>
        <v>30185</v>
      </c>
      <c r="L87" s="44">
        <v>239</v>
      </c>
      <c r="M87" s="44" t="s">
        <v>22</v>
      </c>
      <c r="N87" s="44">
        <v>11905</v>
      </c>
      <c r="O87" s="44">
        <v>6034</v>
      </c>
      <c r="P87" s="44">
        <v>5495</v>
      </c>
      <c r="Q87" s="44">
        <v>6512</v>
      </c>
      <c r="S87" s="46">
        <v>1971</v>
      </c>
      <c r="T87" s="43">
        <f t="shared" si="35"/>
        <v>4226</v>
      </c>
      <c r="U87" s="44">
        <v>24</v>
      </c>
      <c r="V87" s="44" t="s">
        <v>22</v>
      </c>
      <c r="W87" s="44">
        <v>505</v>
      </c>
      <c r="X87" s="44">
        <v>665</v>
      </c>
      <c r="Y87" s="44">
        <v>933</v>
      </c>
      <c r="Z87" s="44">
        <v>2099</v>
      </c>
    </row>
    <row r="88" spans="1:27" s="42" customFormat="1" ht="17.25">
      <c r="A88" s="46">
        <v>1974</v>
      </c>
      <c r="B88" s="44">
        <f t="shared" si="32"/>
        <v>40554</v>
      </c>
      <c r="C88" s="43">
        <f t="shared" si="33"/>
        <v>265</v>
      </c>
      <c r="D88" s="44" t="s">
        <v>22</v>
      </c>
      <c r="E88" s="43">
        <f t="shared" si="36"/>
        <v>14655</v>
      </c>
      <c r="F88" s="43">
        <f t="shared" si="37"/>
        <v>7775</v>
      </c>
      <c r="G88" s="43">
        <f t="shared" si="38"/>
        <v>7998</v>
      </c>
      <c r="H88" s="43">
        <f t="shared" si="39"/>
        <v>9861</v>
      </c>
      <c r="J88" s="46">
        <v>1974</v>
      </c>
      <c r="K88" s="43">
        <f t="shared" si="34"/>
        <v>36067</v>
      </c>
      <c r="L88" s="44">
        <v>250</v>
      </c>
      <c r="M88" s="44" t="s">
        <v>22</v>
      </c>
      <c r="N88" s="44">
        <v>14066</v>
      </c>
      <c r="O88" s="44">
        <v>7018</v>
      </c>
      <c r="P88" s="44">
        <v>7015</v>
      </c>
      <c r="Q88" s="44">
        <v>7718</v>
      </c>
      <c r="S88" s="46">
        <v>1974</v>
      </c>
      <c r="T88" s="43">
        <f t="shared" si="35"/>
        <v>4487</v>
      </c>
      <c r="U88" s="44">
        <v>15</v>
      </c>
      <c r="V88" s="44" t="s">
        <v>22</v>
      </c>
      <c r="W88" s="44">
        <v>589</v>
      </c>
      <c r="X88" s="44">
        <v>757</v>
      </c>
      <c r="Y88" s="44">
        <v>983</v>
      </c>
      <c r="Z88" s="44">
        <v>2143</v>
      </c>
    </row>
    <row r="89" spans="1:27" s="42" customFormat="1" ht="17.25">
      <c r="A89" s="46">
        <v>1977</v>
      </c>
      <c r="B89" s="44">
        <f t="shared" si="32"/>
        <v>46171</v>
      </c>
      <c r="C89" s="43">
        <f t="shared" si="33"/>
        <v>279</v>
      </c>
      <c r="D89" s="44" t="s">
        <v>22</v>
      </c>
      <c r="E89" s="43">
        <f t="shared" si="36"/>
        <v>17279</v>
      </c>
      <c r="F89" s="43">
        <f t="shared" si="37"/>
        <v>8841</v>
      </c>
      <c r="G89" s="43">
        <f t="shared" si="38"/>
        <v>8174</v>
      </c>
      <c r="H89" s="43">
        <f t="shared" si="39"/>
        <v>11598</v>
      </c>
      <c r="J89" s="46">
        <v>1977</v>
      </c>
      <c r="K89" s="43">
        <f t="shared" si="34"/>
        <v>40906</v>
      </c>
      <c r="L89" s="44">
        <v>259</v>
      </c>
      <c r="M89" s="44" t="s">
        <v>22</v>
      </c>
      <c r="N89" s="44">
        <v>16477</v>
      </c>
      <c r="O89" s="44">
        <v>7924</v>
      </c>
      <c r="P89" s="44">
        <v>7135</v>
      </c>
      <c r="Q89" s="44">
        <v>9111</v>
      </c>
      <c r="S89" s="46">
        <v>1977</v>
      </c>
      <c r="T89" s="43">
        <f t="shared" si="35"/>
        <v>5265</v>
      </c>
      <c r="U89" s="44">
        <v>20</v>
      </c>
      <c r="V89" s="44" t="s">
        <v>22</v>
      </c>
      <c r="W89" s="44">
        <v>802</v>
      </c>
      <c r="X89" s="44">
        <v>917</v>
      </c>
      <c r="Y89" s="44">
        <v>1039</v>
      </c>
      <c r="Z89" s="44">
        <v>2487</v>
      </c>
    </row>
    <row r="90" spans="1:27" s="42" customFormat="1" ht="17.25">
      <c r="A90" s="46">
        <v>1980</v>
      </c>
      <c r="B90" s="44">
        <f t="shared" si="32"/>
        <v>49513</v>
      </c>
      <c r="C90" s="43">
        <f t="shared" si="33"/>
        <v>282</v>
      </c>
      <c r="D90" s="43">
        <f t="shared" ref="D90:D98" si="40">SUM(M90,V90)</f>
        <v>60</v>
      </c>
      <c r="E90" s="43">
        <f t="shared" si="36"/>
        <v>18389</v>
      </c>
      <c r="F90" s="43">
        <f t="shared" si="37"/>
        <v>9818</v>
      </c>
      <c r="G90" s="43">
        <f t="shared" si="38"/>
        <v>8560</v>
      </c>
      <c r="H90" s="43">
        <f t="shared" si="39"/>
        <v>12404</v>
      </c>
      <c r="J90" s="46">
        <v>1980</v>
      </c>
      <c r="K90" s="43">
        <f t="shared" si="34"/>
        <v>43864</v>
      </c>
      <c r="L90" s="44">
        <v>263</v>
      </c>
      <c r="M90" s="44">
        <v>58</v>
      </c>
      <c r="N90" s="44">
        <v>17427</v>
      </c>
      <c r="O90" s="44">
        <v>8817</v>
      </c>
      <c r="P90" s="44">
        <v>7498</v>
      </c>
      <c r="Q90" s="44">
        <v>9801</v>
      </c>
      <c r="S90" s="46">
        <v>1980</v>
      </c>
      <c r="T90" s="43">
        <f t="shared" si="35"/>
        <v>5649</v>
      </c>
      <c r="U90" s="44">
        <v>19</v>
      </c>
      <c r="V90" s="44">
        <v>2</v>
      </c>
      <c r="W90" s="44">
        <v>962</v>
      </c>
      <c r="X90" s="44">
        <v>1001</v>
      </c>
      <c r="Y90" s="44">
        <v>1062</v>
      </c>
      <c r="Z90" s="44">
        <v>2603</v>
      </c>
    </row>
    <row r="91" spans="1:27" s="42" customFormat="1" ht="17.25">
      <c r="A91" s="46">
        <v>1983</v>
      </c>
      <c r="B91" s="44">
        <f t="shared" si="32"/>
        <v>52618</v>
      </c>
      <c r="C91" s="43">
        <f t="shared" si="33"/>
        <v>305</v>
      </c>
      <c r="D91" s="43">
        <f t="shared" si="40"/>
        <v>71</v>
      </c>
      <c r="E91" s="43">
        <f t="shared" si="36"/>
        <v>19695</v>
      </c>
      <c r="F91" s="43">
        <f t="shared" si="37"/>
        <v>10530</v>
      </c>
      <c r="G91" s="43">
        <f t="shared" si="38"/>
        <v>8855</v>
      </c>
      <c r="H91" s="43">
        <f t="shared" si="39"/>
        <v>13162</v>
      </c>
      <c r="J91" s="46">
        <v>1983</v>
      </c>
      <c r="K91" s="43">
        <f t="shared" si="34"/>
        <v>46637</v>
      </c>
      <c r="L91" s="44">
        <v>287</v>
      </c>
      <c r="M91" s="44">
        <v>69</v>
      </c>
      <c r="N91" s="44">
        <v>18564</v>
      </c>
      <c r="O91" s="44">
        <v>9441</v>
      </c>
      <c r="P91" s="44">
        <v>7747</v>
      </c>
      <c r="Q91" s="44">
        <v>10529</v>
      </c>
      <c r="S91" s="46">
        <v>1983</v>
      </c>
      <c r="T91" s="43">
        <f t="shared" si="35"/>
        <v>5981</v>
      </c>
      <c r="U91" s="44">
        <v>18</v>
      </c>
      <c r="V91" s="44">
        <v>2</v>
      </c>
      <c r="W91" s="44">
        <v>1131</v>
      </c>
      <c r="X91" s="44">
        <v>1089</v>
      </c>
      <c r="Y91" s="44">
        <v>1108</v>
      </c>
      <c r="Z91" s="44">
        <v>2633</v>
      </c>
    </row>
    <row r="92" spans="1:27" s="42" customFormat="1" ht="17.25">
      <c r="A92" s="46">
        <v>1986</v>
      </c>
      <c r="B92" s="44">
        <f t="shared" si="32"/>
        <v>55771</v>
      </c>
      <c r="C92" s="43">
        <f t="shared" si="33"/>
        <v>317</v>
      </c>
      <c r="D92" s="43">
        <f t="shared" si="40"/>
        <v>79</v>
      </c>
      <c r="E92" s="43">
        <f t="shared" si="36"/>
        <v>21467</v>
      </c>
      <c r="F92" s="43">
        <f t="shared" si="37"/>
        <v>11146</v>
      </c>
      <c r="G92" s="43">
        <f t="shared" si="38"/>
        <v>9084</v>
      </c>
      <c r="H92" s="43">
        <f t="shared" si="39"/>
        <v>13678</v>
      </c>
      <c r="J92" s="46">
        <v>1986</v>
      </c>
      <c r="K92" s="43">
        <f t="shared" si="34"/>
        <v>49447</v>
      </c>
      <c r="L92" s="44">
        <v>299</v>
      </c>
      <c r="M92" s="44">
        <v>78</v>
      </c>
      <c r="N92" s="44">
        <v>20140</v>
      </c>
      <c r="O92" s="44">
        <v>9950</v>
      </c>
      <c r="P92" s="44">
        <v>7953</v>
      </c>
      <c r="Q92" s="44">
        <v>11027</v>
      </c>
      <c r="S92" s="46">
        <v>1986</v>
      </c>
      <c r="T92" s="43">
        <f t="shared" si="35"/>
        <v>6324</v>
      </c>
      <c r="U92" s="44">
        <v>18</v>
      </c>
      <c r="V92" s="44">
        <v>1</v>
      </c>
      <c r="W92" s="44">
        <v>1327</v>
      </c>
      <c r="X92" s="44">
        <v>1196</v>
      </c>
      <c r="Y92" s="44">
        <v>1131</v>
      </c>
      <c r="Z92" s="44">
        <v>2651</v>
      </c>
    </row>
    <row r="93" spans="1:27" s="42" customFormat="1" ht="17.25">
      <c r="A93" s="46">
        <v>1989</v>
      </c>
      <c r="B93" s="44">
        <f t="shared" si="32"/>
        <v>61468</v>
      </c>
      <c r="C93" s="43">
        <f t="shared" si="33"/>
        <v>350</v>
      </c>
      <c r="D93" s="43">
        <f t="shared" si="40"/>
        <v>106</v>
      </c>
      <c r="E93" s="43">
        <f t="shared" si="36"/>
        <v>24502</v>
      </c>
      <c r="F93" s="43">
        <f t="shared" si="37"/>
        <v>12248</v>
      </c>
      <c r="G93" s="43">
        <f t="shared" si="38"/>
        <v>9860</v>
      </c>
      <c r="H93" s="43">
        <f t="shared" si="39"/>
        <v>14402</v>
      </c>
      <c r="J93" s="46">
        <v>1989</v>
      </c>
      <c r="K93" s="43">
        <f t="shared" si="34"/>
        <v>54260</v>
      </c>
      <c r="L93" s="44">
        <v>330</v>
      </c>
      <c r="M93" s="44">
        <v>105</v>
      </c>
      <c r="N93" s="44">
        <v>22880</v>
      </c>
      <c r="O93" s="44">
        <v>10876</v>
      </c>
      <c r="P93" s="44">
        <v>8531</v>
      </c>
      <c r="Q93" s="44">
        <v>11538</v>
      </c>
      <c r="S93" s="46">
        <v>1989</v>
      </c>
      <c r="T93" s="43">
        <f t="shared" si="35"/>
        <v>7208</v>
      </c>
      <c r="U93" s="44">
        <v>20</v>
      </c>
      <c r="V93" s="44">
        <v>1</v>
      </c>
      <c r="W93" s="44">
        <v>1622</v>
      </c>
      <c r="X93" s="44">
        <v>1372</v>
      </c>
      <c r="Y93" s="44">
        <v>1329</v>
      </c>
      <c r="Z93" s="44">
        <v>2864</v>
      </c>
    </row>
    <row r="94" spans="1:27" s="42" customFormat="1" ht="17.25">
      <c r="A94" s="46">
        <v>1992</v>
      </c>
      <c r="B94" s="44">
        <f t="shared" si="32"/>
        <v>68310</v>
      </c>
      <c r="C94" s="43">
        <f t="shared" si="33"/>
        <v>368</v>
      </c>
      <c r="D94" s="43">
        <f t="shared" si="40"/>
        <v>110</v>
      </c>
      <c r="E94" s="43">
        <f t="shared" si="36"/>
        <v>27880</v>
      </c>
      <c r="F94" s="43">
        <f t="shared" si="37"/>
        <v>13279</v>
      </c>
      <c r="G94" s="43">
        <f t="shared" si="38"/>
        <v>10701</v>
      </c>
      <c r="H94" s="43">
        <f t="shared" si="39"/>
        <v>15972</v>
      </c>
      <c r="J94" s="46">
        <v>1992</v>
      </c>
      <c r="K94" s="43">
        <f t="shared" si="34"/>
        <v>59806</v>
      </c>
      <c r="L94" s="44">
        <v>347</v>
      </c>
      <c r="M94" s="44">
        <v>110</v>
      </c>
      <c r="N94" s="44">
        <v>25943</v>
      </c>
      <c r="O94" s="44">
        <v>11643</v>
      </c>
      <c r="P94" s="44">
        <v>9092</v>
      </c>
      <c r="Q94" s="44">
        <v>12671</v>
      </c>
      <c r="S94" s="46">
        <v>1992</v>
      </c>
      <c r="T94" s="43">
        <f t="shared" si="35"/>
        <v>8504</v>
      </c>
      <c r="U94" s="44">
        <v>21</v>
      </c>
      <c r="V94" s="44">
        <v>0</v>
      </c>
      <c r="W94" s="44">
        <v>1937</v>
      </c>
      <c r="X94" s="44">
        <v>1636</v>
      </c>
      <c r="Y94" s="44">
        <v>1609</v>
      </c>
      <c r="Z94" s="44">
        <v>3301</v>
      </c>
    </row>
    <row r="95" spans="1:27" s="42" customFormat="1" ht="17.25">
      <c r="A95" s="46">
        <v>1995</v>
      </c>
      <c r="B95" s="44">
        <f t="shared" si="32"/>
        <v>72841</v>
      </c>
      <c r="C95" s="43">
        <f t="shared" si="33"/>
        <v>398</v>
      </c>
      <c r="D95" s="43">
        <f t="shared" si="40"/>
        <v>149</v>
      </c>
      <c r="E95" s="43">
        <f t="shared" si="36"/>
        <v>30440</v>
      </c>
      <c r="F95" s="43">
        <f t="shared" si="37"/>
        <v>13930</v>
      </c>
      <c r="G95" s="43">
        <f t="shared" si="38"/>
        <v>10967</v>
      </c>
      <c r="H95" s="43">
        <f t="shared" si="39"/>
        <v>16957</v>
      </c>
      <c r="J95" s="46">
        <v>1995</v>
      </c>
      <c r="K95" s="43">
        <f t="shared" si="34"/>
        <v>62925</v>
      </c>
      <c r="L95" s="44">
        <v>376</v>
      </c>
      <c r="M95" s="44">
        <v>144</v>
      </c>
      <c r="N95" s="44">
        <v>28124</v>
      </c>
      <c r="O95" s="44">
        <v>11935</v>
      </c>
      <c r="P95" s="44">
        <v>9170</v>
      </c>
      <c r="Q95" s="44">
        <v>13176</v>
      </c>
      <c r="S95" s="46">
        <v>1995</v>
      </c>
      <c r="T95" s="43">
        <f t="shared" si="35"/>
        <v>9916</v>
      </c>
      <c r="U95" s="44">
        <v>22</v>
      </c>
      <c r="V95" s="44">
        <v>5</v>
      </c>
      <c r="W95" s="44">
        <v>2316</v>
      </c>
      <c r="X95" s="44">
        <v>1995</v>
      </c>
      <c r="Y95" s="44">
        <v>1797</v>
      </c>
      <c r="Z95" s="44">
        <v>3781</v>
      </c>
    </row>
    <row r="96" spans="1:27" s="42" customFormat="1" ht="17.25">
      <c r="A96" s="46">
        <v>1998</v>
      </c>
      <c r="B96" s="44">
        <f t="shared" si="32"/>
        <v>76681</v>
      </c>
      <c r="C96" s="43">
        <f t="shared" si="33"/>
        <v>432</v>
      </c>
      <c r="D96" s="43">
        <f t="shared" si="40"/>
        <v>174</v>
      </c>
      <c r="E96" s="43">
        <f t="shared" si="36"/>
        <v>32454</v>
      </c>
      <c r="F96" s="43">
        <f t="shared" si="37"/>
        <v>14689</v>
      </c>
      <c r="G96" s="43">
        <f t="shared" si="38"/>
        <v>11652</v>
      </c>
      <c r="H96" s="43">
        <f t="shared" si="39"/>
        <v>17280</v>
      </c>
      <c r="J96" s="46">
        <v>1998</v>
      </c>
      <c r="K96" s="43">
        <f t="shared" si="34"/>
        <v>65297</v>
      </c>
      <c r="L96" s="44">
        <v>405</v>
      </c>
      <c r="M96" s="44">
        <v>167</v>
      </c>
      <c r="N96" s="44">
        <v>29694</v>
      </c>
      <c r="O96" s="44">
        <v>12374</v>
      </c>
      <c r="P96" s="44">
        <v>9532</v>
      </c>
      <c r="Q96" s="44">
        <v>13125</v>
      </c>
      <c r="S96" s="46">
        <v>1998</v>
      </c>
      <c r="T96" s="43">
        <f t="shared" si="35"/>
        <v>11384</v>
      </c>
      <c r="U96" s="44">
        <v>27</v>
      </c>
      <c r="V96" s="44">
        <v>7</v>
      </c>
      <c r="W96" s="44">
        <v>2760</v>
      </c>
      <c r="X96" s="44">
        <v>2315</v>
      </c>
      <c r="Y96" s="44">
        <v>2120</v>
      </c>
      <c r="Z96" s="44">
        <v>4155</v>
      </c>
    </row>
    <row r="97" spans="1:35" s="42" customFormat="1" ht="17.25">
      <c r="A97" s="46">
        <v>2001</v>
      </c>
      <c r="B97" s="44">
        <f t="shared" si="32"/>
        <v>79764</v>
      </c>
      <c r="C97" s="43">
        <f t="shared" si="33"/>
        <v>483</v>
      </c>
      <c r="D97" s="43">
        <f t="shared" si="40"/>
        <v>211</v>
      </c>
      <c r="E97" s="43">
        <f t="shared" si="36"/>
        <v>34547</v>
      </c>
      <c r="F97" s="43">
        <f t="shared" si="37"/>
        <v>15703</v>
      </c>
      <c r="G97" s="43">
        <f t="shared" si="38"/>
        <v>12097</v>
      </c>
      <c r="H97" s="43">
        <f t="shared" si="39"/>
        <v>16723</v>
      </c>
      <c r="J97" s="46">
        <v>2001</v>
      </c>
      <c r="K97" s="43">
        <f t="shared" si="34"/>
        <v>66422</v>
      </c>
      <c r="L97" s="44">
        <v>449</v>
      </c>
      <c r="M97" s="44">
        <v>198</v>
      </c>
      <c r="N97" s="44">
        <v>31106</v>
      </c>
      <c r="O97" s="44">
        <v>12903</v>
      </c>
      <c r="P97" s="44">
        <v>9446</v>
      </c>
      <c r="Q97" s="44">
        <v>12320</v>
      </c>
      <c r="S97" s="46">
        <v>2001</v>
      </c>
      <c r="T97" s="43">
        <f t="shared" si="35"/>
        <v>13342</v>
      </c>
      <c r="U97" s="44">
        <v>34</v>
      </c>
      <c r="V97" s="44">
        <v>13</v>
      </c>
      <c r="W97" s="44">
        <v>3441</v>
      </c>
      <c r="X97" s="44">
        <v>2800</v>
      </c>
      <c r="Y97" s="44">
        <v>2651</v>
      </c>
      <c r="Z97" s="44">
        <v>4403</v>
      </c>
      <c r="AD97" s="42" t="s">
        <v>4</v>
      </c>
      <c r="AF97" s="42" t="s">
        <v>5</v>
      </c>
    </row>
    <row r="98" spans="1:35" s="42" customFormat="1" ht="17.25">
      <c r="A98" s="64">
        <v>2004</v>
      </c>
      <c r="B98" s="43">
        <f t="shared" si="32"/>
        <v>86838</v>
      </c>
      <c r="C98" s="43">
        <f t="shared" si="33"/>
        <v>532</v>
      </c>
      <c r="D98" s="43">
        <f t="shared" si="40"/>
        <v>307</v>
      </c>
      <c r="E98" s="43">
        <f t="shared" si="36"/>
        <v>38186</v>
      </c>
      <c r="F98" s="43">
        <f t="shared" si="37"/>
        <v>17266</v>
      </c>
      <c r="G98" s="43">
        <f t="shared" si="38"/>
        <v>13371</v>
      </c>
      <c r="H98" s="43">
        <f t="shared" si="39"/>
        <v>17176</v>
      </c>
      <c r="I98" s="55"/>
      <c r="J98" s="64">
        <v>2004</v>
      </c>
      <c r="K98" s="43">
        <f t="shared" si="34"/>
        <v>70587</v>
      </c>
      <c r="L98" s="43">
        <v>491</v>
      </c>
      <c r="M98" s="43">
        <v>293</v>
      </c>
      <c r="N98" s="43">
        <v>33877</v>
      </c>
      <c r="O98" s="43">
        <v>13664</v>
      </c>
      <c r="P98" s="43">
        <v>10068</v>
      </c>
      <c r="Q98" s="43">
        <v>12194</v>
      </c>
      <c r="R98" s="55"/>
      <c r="S98" s="64">
        <v>2004</v>
      </c>
      <c r="T98" s="43">
        <f t="shared" si="35"/>
        <v>16251</v>
      </c>
      <c r="U98" s="43">
        <v>41</v>
      </c>
      <c r="V98" s="43">
        <v>14</v>
      </c>
      <c r="W98" s="43">
        <v>4309</v>
      </c>
      <c r="X98" s="43">
        <v>3602</v>
      </c>
      <c r="Y98" s="43">
        <v>3303</v>
      </c>
      <c r="Z98" s="43">
        <v>4982</v>
      </c>
      <c r="AA98" s="55"/>
      <c r="AD98" s="42" t="s">
        <v>41</v>
      </c>
      <c r="AE98" s="42" t="s">
        <v>12</v>
      </c>
      <c r="AF98" s="42" t="s">
        <v>41</v>
      </c>
      <c r="AG98" s="42" t="s">
        <v>12</v>
      </c>
    </row>
    <row r="99" spans="1:35" s="42" customFormat="1" ht="17.25">
      <c r="A99" s="64">
        <v>2007</v>
      </c>
      <c r="B99" s="43">
        <f t="shared" si="32"/>
        <v>94541</v>
      </c>
      <c r="C99" s="43">
        <f>SUM(L99,U99)</f>
        <v>505</v>
      </c>
      <c r="D99" s="43">
        <f t="shared" ref="D99:H100" si="41">SUM(M99,V99)</f>
        <v>363</v>
      </c>
      <c r="E99" s="43">
        <f t="shared" si="41"/>
        <v>41414</v>
      </c>
      <c r="F99" s="43">
        <f t="shared" si="41"/>
        <v>19028</v>
      </c>
      <c r="G99" s="43">
        <f t="shared" si="41"/>
        <v>13782</v>
      </c>
      <c r="H99" s="43">
        <f t="shared" si="41"/>
        <v>19449</v>
      </c>
      <c r="I99" s="55"/>
      <c r="J99" s="64">
        <v>2007</v>
      </c>
      <c r="K99" s="43">
        <f t="shared" si="34"/>
        <v>74225</v>
      </c>
      <c r="L99" s="43">
        <v>470</v>
      </c>
      <c r="M99" s="43">
        <v>340</v>
      </c>
      <c r="N99" s="43">
        <v>36050</v>
      </c>
      <c r="O99" s="43">
        <v>14649</v>
      </c>
      <c r="P99" s="43">
        <v>9772</v>
      </c>
      <c r="Q99" s="43">
        <f>AD99+AE99</f>
        <v>12944</v>
      </c>
      <c r="R99" s="55"/>
      <c r="S99" s="64">
        <v>2007</v>
      </c>
      <c r="T99" s="43">
        <f t="shared" si="35"/>
        <v>20316</v>
      </c>
      <c r="U99" s="43">
        <v>35</v>
      </c>
      <c r="V99" s="43">
        <v>23</v>
      </c>
      <c r="W99" s="43">
        <v>5364</v>
      </c>
      <c r="X99" s="43">
        <v>4379</v>
      </c>
      <c r="Y99" s="43">
        <v>4010</v>
      </c>
      <c r="Z99" s="43">
        <f>AF99+AG99</f>
        <v>6505</v>
      </c>
      <c r="AA99" s="55"/>
      <c r="AC99" s="88">
        <v>2007</v>
      </c>
      <c r="AD99" s="42">
        <v>10597</v>
      </c>
      <c r="AE99" s="42">
        <v>2347</v>
      </c>
      <c r="AF99" s="42">
        <v>4182</v>
      </c>
      <c r="AG99" s="42">
        <v>2323</v>
      </c>
    </row>
    <row r="100" spans="1:35" s="42" customFormat="1" ht="17.25">
      <c r="A100" s="64">
        <v>2010</v>
      </c>
      <c r="B100" s="43">
        <f t="shared" si="32"/>
        <v>98351</v>
      </c>
      <c r="C100" s="43">
        <f>SUM(L100,U100)</f>
        <v>576</v>
      </c>
      <c r="D100" s="43">
        <f t="shared" si="41"/>
        <v>475</v>
      </c>
      <c r="E100" s="43">
        <f t="shared" si="41"/>
        <v>42860</v>
      </c>
      <c r="F100" s="43">
        <f t="shared" si="41"/>
        <v>20094</v>
      </c>
      <c r="G100" s="43">
        <f t="shared" si="41"/>
        <v>13182</v>
      </c>
      <c r="H100" s="43">
        <f t="shared" si="41"/>
        <v>21164</v>
      </c>
      <c r="I100" s="55"/>
      <c r="J100" s="64">
        <v>2010</v>
      </c>
      <c r="K100" s="43">
        <f t="shared" si="34"/>
        <v>75203</v>
      </c>
      <c r="L100" s="43">
        <v>518</v>
      </c>
      <c r="M100" s="43">
        <v>433</v>
      </c>
      <c r="N100" s="43">
        <v>36652</v>
      </c>
      <c r="O100" s="43">
        <v>14935</v>
      </c>
      <c r="P100" s="43">
        <v>9033</v>
      </c>
      <c r="Q100" s="43">
        <f>AD100+AE100</f>
        <v>13632</v>
      </c>
      <c r="R100" s="55"/>
      <c r="S100" s="64">
        <v>2010</v>
      </c>
      <c r="T100" s="43">
        <f t="shared" si="35"/>
        <v>23148</v>
      </c>
      <c r="U100" s="43">
        <v>58</v>
      </c>
      <c r="V100" s="43">
        <v>42</v>
      </c>
      <c r="W100" s="43">
        <v>6208</v>
      </c>
      <c r="X100" s="43">
        <v>5159</v>
      </c>
      <c r="Y100" s="43">
        <v>4149</v>
      </c>
      <c r="Z100" s="43">
        <f>AF100+AG100</f>
        <v>7532</v>
      </c>
      <c r="AA100" s="55"/>
      <c r="AC100" s="88">
        <v>2010</v>
      </c>
      <c r="AD100" s="42">
        <v>11557</v>
      </c>
      <c r="AE100" s="42">
        <v>2075</v>
      </c>
      <c r="AF100" s="42">
        <v>5176</v>
      </c>
      <c r="AG100" s="42">
        <v>2356</v>
      </c>
    </row>
    <row r="101" spans="1:35" s="42" customFormat="1" ht="17.25">
      <c r="A101" s="64">
        <v>2013</v>
      </c>
      <c r="B101" s="43">
        <f>SUM(C101:H101)</f>
        <v>101325</v>
      </c>
      <c r="C101" s="43">
        <f>SUM(L101,U101)</f>
        <v>576</v>
      </c>
      <c r="D101" s="43">
        <f t="shared" ref="D101:H102" si="42">SUM(M101,V101)</f>
        <v>557</v>
      </c>
      <c r="E101" s="43">
        <f t="shared" si="42"/>
        <v>43257</v>
      </c>
      <c r="F101" s="43">
        <f t="shared" si="42"/>
        <v>20975</v>
      </c>
      <c r="G101" s="43">
        <f t="shared" si="42"/>
        <v>13632</v>
      </c>
      <c r="H101" s="43">
        <f t="shared" si="42"/>
        <v>22328</v>
      </c>
      <c r="I101" s="55"/>
      <c r="J101" s="64">
        <v>2013</v>
      </c>
      <c r="K101" s="43">
        <f>SUM(L101:Q101)</f>
        <v>75337</v>
      </c>
      <c r="L101" s="43">
        <v>527</v>
      </c>
      <c r="M101" s="43">
        <v>509</v>
      </c>
      <c r="N101" s="43">
        <v>36241</v>
      </c>
      <c r="O101" s="43">
        <v>15182</v>
      </c>
      <c r="P101" s="43">
        <v>9075</v>
      </c>
      <c r="Q101" s="43">
        <f>AD101+AE101</f>
        <v>13803</v>
      </c>
      <c r="R101" s="55"/>
      <c r="S101" s="64">
        <v>2013</v>
      </c>
      <c r="T101" s="43">
        <f>SUM(U101:Z101)</f>
        <v>25988</v>
      </c>
      <c r="U101" s="43">
        <v>49</v>
      </c>
      <c r="V101" s="43">
        <v>48</v>
      </c>
      <c r="W101" s="43">
        <v>7016</v>
      </c>
      <c r="X101" s="43">
        <v>5793</v>
      </c>
      <c r="Y101" s="43">
        <v>4557</v>
      </c>
      <c r="Z101" s="43">
        <f>AF101+AG101</f>
        <v>8525</v>
      </c>
      <c r="AA101" s="55"/>
      <c r="AC101" s="88">
        <v>2013</v>
      </c>
      <c r="AD101" s="42">
        <v>11289</v>
      </c>
      <c r="AE101" s="42">
        <v>2514</v>
      </c>
      <c r="AF101" s="42">
        <v>5734</v>
      </c>
      <c r="AG101" s="42">
        <v>2791</v>
      </c>
    </row>
    <row r="102" spans="1:35" s="42" customFormat="1" ht="18" thickBot="1">
      <c r="A102" s="67">
        <v>2016</v>
      </c>
      <c r="B102" s="79">
        <f>SUM(C102:H102)</f>
        <v>104678</v>
      </c>
      <c r="C102" s="53">
        <f>SUM(L102,U102)</f>
        <v>577</v>
      </c>
      <c r="D102" s="53">
        <f t="shared" si="42"/>
        <v>599</v>
      </c>
      <c r="E102" s="53">
        <f t="shared" si="42"/>
        <v>43922</v>
      </c>
      <c r="F102" s="53">
        <f t="shared" si="42"/>
        <v>21597</v>
      </c>
      <c r="G102" s="53">
        <f t="shared" si="42"/>
        <v>14625</v>
      </c>
      <c r="H102" s="79">
        <f t="shared" si="42"/>
        <v>23358</v>
      </c>
      <c r="I102" s="70"/>
      <c r="J102" s="67">
        <v>2016</v>
      </c>
      <c r="K102" s="53">
        <f>SUM(L102:Q102)</f>
        <v>75771</v>
      </c>
      <c r="L102" s="53">
        <v>512</v>
      </c>
      <c r="M102" s="53">
        <v>533</v>
      </c>
      <c r="N102" s="53">
        <v>35980</v>
      </c>
      <c r="O102" s="53">
        <v>15185</v>
      </c>
      <c r="P102" s="53">
        <v>9529</v>
      </c>
      <c r="Q102" s="79">
        <f>AD102+AE102</f>
        <v>14032</v>
      </c>
      <c r="R102" s="70"/>
      <c r="S102" s="67">
        <v>2016</v>
      </c>
      <c r="T102" s="53">
        <f>SUM(U102:Z102)</f>
        <v>28907</v>
      </c>
      <c r="U102" s="53">
        <v>65</v>
      </c>
      <c r="V102" s="53">
        <v>66</v>
      </c>
      <c r="W102" s="53">
        <v>7942</v>
      </c>
      <c r="X102" s="53">
        <v>6412</v>
      </c>
      <c r="Y102" s="53">
        <v>5096</v>
      </c>
      <c r="Z102" s="79">
        <f>AF102+AG102</f>
        <v>9326</v>
      </c>
      <c r="AA102" s="70"/>
      <c r="AC102" s="78">
        <v>2016</v>
      </c>
      <c r="AD102" s="76">
        <v>12258</v>
      </c>
      <c r="AE102" s="76">
        <v>1774</v>
      </c>
      <c r="AF102" s="76">
        <v>6727</v>
      </c>
      <c r="AG102" s="76">
        <v>2599</v>
      </c>
      <c r="AH102" s="76"/>
      <c r="AI102" s="76"/>
    </row>
    <row r="103" spans="1:35">
      <c r="A103" s="72"/>
      <c r="B103" s="73"/>
      <c r="C103" s="73"/>
      <c r="D103" s="73"/>
      <c r="E103" s="73"/>
      <c r="F103" s="73"/>
      <c r="G103" s="73"/>
      <c r="H103" s="73"/>
      <c r="I103" s="73"/>
      <c r="J103" s="74"/>
      <c r="K103" s="73"/>
      <c r="L103" s="73"/>
      <c r="M103" s="73"/>
      <c r="N103" s="73"/>
      <c r="O103" s="73"/>
      <c r="P103" s="73"/>
      <c r="Q103" s="73"/>
      <c r="R103" s="73"/>
      <c r="S103" s="74"/>
      <c r="T103" s="73"/>
      <c r="U103" s="73"/>
      <c r="V103" s="73"/>
      <c r="W103" s="73"/>
      <c r="X103" s="73"/>
      <c r="Y103" s="73"/>
      <c r="Z103" s="73"/>
      <c r="AA103" s="73"/>
    </row>
    <row r="104" spans="1:35" s="108" customFormat="1" ht="19.5" thickBot="1">
      <c r="A104" s="103"/>
      <c r="B104" s="104"/>
      <c r="C104" s="104"/>
      <c r="D104" s="104"/>
      <c r="E104" s="104"/>
      <c r="F104" s="105" t="s">
        <v>13</v>
      </c>
      <c r="G104" s="106"/>
      <c r="H104" s="106"/>
      <c r="I104" s="106"/>
      <c r="J104" s="107"/>
      <c r="K104" s="106"/>
      <c r="L104" s="106"/>
      <c r="M104" s="106"/>
      <c r="N104" s="106"/>
      <c r="O104" s="106"/>
      <c r="P104" s="106"/>
      <c r="Q104" s="106"/>
      <c r="R104" s="106"/>
      <c r="S104" s="107"/>
      <c r="T104" s="106"/>
      <c r="U104" s="106"/>
      <c r="V104" s="106"/>
      <c r="W104" s="106"/>
      <c r="X104" s="106"/>
      <c r="Y104" s="106"/>
      <c r="Z104" s="106"/>
      <c r="AA104" s="106"/>
    </row>
    <row r="105" spans="1:35" s="108" customFormat="1" ht="18.75">
      <c r="A105" s="109"/>
      <c r="F105" s="110" t="s">
        <v>0</v>
      </c>
      <c r="J105" s="111"/>
      <c r="S105" s="111"/>
    </row>
    <row r="106" spans="1:35" s="117" customFormat="1" ht="24.75" thickBot="1">
      <c r="A106" s="112" t="s">
        <v>1</v>
      </c>
      <c r="B106" s="113"/>
      <c r="C106" s="114"/>
      <c r="D106" s="114"/>
      <c r="E106" s="114"/>
      <c r="F106" s="114"/>
      <c r="G106" s="114"/>
      <c r="H106" s="114"/>
      <c r="I106" s="114"/>
      <c r="J106" s="115"/>
      <c r="K106" s="113"/>
      <c r="L106" s="114"/>
      <c r="M106" s="114"/>
      <c r="N106" s="114"/>
      <c r="O106" s="114"/>
      <c r="P106" s="114"/>
      <c r="Q106" s="114"/>
      <c r="R106" s="114"/>
      <c r="S106" s="115"/>
      <c r="T106" s="113"/>
      <c r="U106" s="114"/>
      <c r="V106" s="114"/>
      <c r="W106" s="114"/>
      <c r="X106" s="114"/>
      <c r="Y106" s="114"/>
      <c r="Z106" s="114"/>
      <c r="AA106" s="116" t="s">
        <v>2</v>
      </c>
    </row>
    <row r="107" spans="1:35" s="119" customFormat="1" ht="17.25">
      <c r="A107" s="118"/>
      <c r="J107" s="120"/>
      <c r="S107" s="120"/>
    </row>
    <row r="108" spans="1:35" s="119" customFormat="1" ht="17.25">
      <c r="A108" s="118"/>
      <c r="B108" s="119" t="s">
        <v>3</v>
      </c>
      <c r="J108" s="120"/>
      <c r="K108" s="119" t="s">
        <v>4</v>
      </c>
      <c r="S108" s="120"/>
      <c r="T108" s="119" t="s">
        <v>5</v>
      </c>
    </row>
    <row r="109" spans="1:35" s="122" customFormat="1" ht="17.25">
      <c r="A109" s="120" t="s">
        <v>6</v>
      </c>
      <c r="B109" s="121" t="s">
        <v>7</v>
      </c>
      <c r="C109" s="122" t="s">
        <v>8</v>
      </c>
      <c r="D109" s="122" t="s">
        <v>14</v>
      </c>
      <c r="E109" s="122" t="s">
        <v>9</v>
      </c>
      <c r="F109" s="122" t="s">
        <v>10</v>
      </c>
      <c r="G109" s="122" t="s">
        <v>11</v>
      </c>
      <c r="H109" s="122" t="s">
        <v>12</v>
      </c>
      <c r="J109" s="120" t="s">
        <v>6</v>
      </c>
      <c r="K109" s="121" t="s">
        <v>7</v>
      </c>
      <c r="L109" s="122" t="s">
        <v>8</v>
      </c>
      <c r="M109" s="122" t="s">
        <v>14</v>
      </c>
      <c r="N109" s="122" t="s">
        <v>9</v>
      </c>
      <c r="O109" s="122" t="s">
        <v>10</v>
      </c>
      <c r="P109" s="122" t="s">
        <v>11</v>
      </c>
      <c r="Q109" s="122" t="s">
        <v>12</v>
      </c>
      <c r="S109" s="120" t="s">
        <v>6</v>
      </c>
      <c r="T109" s="121" t="s">
        <v>7</v>
      </c>
      <c r="U109" s="122" t="s">
        <v>8</v>
      </c>
      <c r="V109" s="122" t="s">
        <v>14</v>
      </c>
      <c r="W109" s="122" t="s">
        <v>9</v>
      </c>
      <c r="X109" s="122" t="s">
        <v>10</v>
      </c>
      <c r="Y109" s="122" t="s">
        <v>11</v>
      </c>
      <c r="Z109" s="122" t="s">
        <v>12</v>
      </c>
    </row>
    <row r="110" spans="1:35" s="122" customFormat="1" ht="17.25">
      <c r="A110" s="123"/>
      <c r="B110" s="124"/>
      <c r="C110" s="124"/>
      <c r="D110" s="124"/>
      <c r="E110" s="124"/>
      <c r="F110" s="124"/>
      <c r="G110" s="124"/>
      <c r="H110" s="124"/>
      <c r="I110" s="124"/>
      <c r="J110" s="125"/>
      <c r="K110" s="124"/>
      <c r="L110" s="124"/>
      <c r="M110" s="124"/>
      <c r="N110" s="124"/>
      <c r="O110" s="124"/>
      <c r="P110" s="124"/>
      <c r="Q110" s="124"/>
      <c r="R110" s="124"/>
      <c r="S110" s="125"/>
      <c r="T110" s="124"/>
      <c r="U110" s="124"/>
      <c r="V110" s="124"/>
      <c r="W110" s="124"/>
      <c r="X110" s="124"/>
      <c r="Y110" s="124"/>
      <c r="Z110" s="124"/>
    </row>
    <row r="111" spans="1:35" s="122" customFormat="1" ht="17.25">
      <c r="A111" s="126">
        <v>1968</v>
      </c>
      <c r="B111" s="122" t="s">
        <v>23</v>
      </c>
      <c r="C111" s="122" t="s">
        <v>23</v>
      </c>
      <c r="D111" s="122" t="s">
        <v>23</v>
      </c>
      <c r="E111" s="122" t="s">
        <v>23</v>
      </c>
      <c r="F111" s="122" t="s">
        <v>23</v>
      </c>
      <c r="G111" s="122" t="s">
        <v>23</v>
      </c>
      <c r="H111" s="122" t="s">
        <v>23</v>
      </c>
      <c r="I111" s="127"/>
      <c r="J111" s="126">
        <v>1968</v>
      </c>
      <c r="K111" s="122" t="s">
        <v>23</v>
      </c>
      <c r="L111" s="122" t="s">
        <v>23</v>
      </c>
      <c r="M111" s="122" t="s">
        <v>23</v>
      </c>
      <c r="N111" s="122" t="s">
        <v>23</v>
      </c>
      <c r="O111" s="122" t="s">
        <v>23</v>
      </c>
      <c r="P111" s="122" t="s">
        <v>23</v>
      </c>
      <c r="Q111" s="122" t="s">
        <v>23</v>
      </c>
      <c r="R111" s="127"/>
      <c r="S111" s="126">
        <v>1968</v>
      </c>
      <c r="T111" s="122" t="s">
        <v>23</v>
      </c>
      <c r="U111" s="122" t="s">
        <v>23</v>
      </c>
      <c r="V111" s="122" t="s">
        <v>23</v>
      </c>
      <c r="W111" s="122" t="s">
        <v>23</v>
      </c>
      <c r="X111" s="122" t="s">
        <v>23</v>
      </c>
      <c r="Y111" s="122" t="s">
        <v>23</v>
      </c>
      <c r="Z111" s="122" t="s">
        <v>23</v>
      </c>
    </row>
    <row r="112" spans="1:35" s="119" customFormat="1" ht="17.25">
      <c r="A112" s="126">
        <v>1971</v>
      </c>
      <c r="B112" s="122" t="s">
        <v>22</v>
      </c>
      <c r="C112" s="122" t="s">
        <v>22</v>
      </c>
      <c r="D112" s="122" t="s">
        <v>22</v>
      </c>
      <c r="E112" s="122" t="s">
        <v>22</v>
      </c>
      <c r="F112" s="122" t="s">
        <v>22</v>
      </c>
      <c r="G112" s="122" t="s">
        <v>22</v>
      </c>
      <c r="H112" s="122" t="s">
        <v>22</v>
      </c>
      <c r="J112" s="126">
        <v>1971</v>
      </c>
      <c r="K112" s="122" t="s">
        <v>22</v>
      </c>
      <c r="L112" s="122" t="s">
        <v>22</v>
      </c>
      <c r="M112" s="122" t="s">
        <v>22</v>
      </c>
      <c r="N112" s="122" t="s">
        <v>22</v>
      </c>
      <c r="O112" s="122" t="s">
        <v>22</v>
      </c>
      <c r="P112" s="122" t="s">
        <v>22</v>
      </c>
      <c r="Q112" s="122" t="s">
        <v>22</v>
      </c>
      <c r="S112" s="126">
        <v>1971</v>
      </c>
      <c r="T112" s="122" t="s">
        <v>22</v>
      </c>
      <c r="U112" s="122" t="s">
        <v>22</v>
      </c>
      <c r="V112" s="122" t="s">
        <v>22</v>
      </c>
      <c r="W112" s="122" t="s">
        <v>22</v>
      </c>
      <c r="X112" s="122" t="s">
        <v>22</v>
      </c>
      <c r="Y112" s="122" t="s">
        <v>22</v>
      </c>
      <c r="Z112" s="122" t="s">
        <v>22</v>
      </c>
    </row>
    <row r="113" spans="1:27" s="119" customFormat="1" ht="17.25">
      <c r="A113" s="126">
        <v>1974</v>
      </c>
      <c r="B113" s="122" t="s">
        <v>22</v>
      </c>
      <c r="C113" s="122" t="s">
        <v>22</v>
      </c>
      <c r="D113" s="122" t="s">
        <v>22</v>
      </c>
      <c r="E113" s="122" t="s">
        <v>22</v>
      </c>
      <c r="F113" s="122" t="s">
        <v>22</v>
      </c>
      <c r="G113" s="122" t="s">
        <v>22</v>
      </c>
      <c r="H113" s="122" t="s">
        <v>22</v>
      </c>
      <c r="J113" s="126">
        <v>1974</v>
      </c>
      <c r="K113" s="122" t="s">
        <v>22</v>
      </c>
      <c r="L113" s="122" t="s">
        <v>22</v>
      </c>
      <c r="M113" s="122" t="s">
        <v>22</v>
      </c>
      <c r="N113" s="122" t="s">
        <v>22</v>
      </c>
      <c r="O113" s="122" t="s">
        <v>22</v>
      </c>
      <c r="P113" s="122" t="s">
        <v>22</v>
      </c>
      <c r="Q113" s="122" t="s">
        <v>22</v>
      </c>
      <c r="S113" s="126">
        <v>1974</v>
      </c>
      <c r="T113" s="122" t="s">
        <v>22</v>
      </c>
      <c r="U113" s="122" t="s">
        <v>22</v>
      </c>
      <c r="V113" s="122" t="s">
        <v>22</v>
      </c>
      <c r="W113" s="122" t="s">
        <v>22</v>
      </c>
      <c r="X113" s="122" t="s">
        <v>22</v>
      </c>
      <c r="Y113" s="122" t="s">
        <v>22</v>
      </c>
      <c r="Z113" s="122" t="s">
        <v>22</v>
      </c>
    </row>
    <row r="114" spans="1:27" s="119" customFormat="1" ht="17.25">
      <c r="A114" s="126">
        <v>1977</v>
      </c>
      <c r="B114" s="122" t="s">
        <v>22</v>
      </c>
      <c r="C114" s="122" t="s">
        <v>22</v>
      </c>
      <c r="D114" s="122" t="s">
        <v>22</v>
      </c>
      <c r="E114" s="122" t="s">
        <v>22</v>
      </c>
      <c r="F114" s="122" t="s">
        <v>22</v>
      </c>
      <c r="G114" s="122" t="s">
        <v>22</v>
      </c>
      <c r="H114" s="122" t="s">
        <v>22</v>
      </c>
      <c r="J114" s="126">
        <v>1977</v>
      </c>
      <c r="K114" s="122" t="s">
        <v>22</v>
      </c>
      <c r="L114" s="122" t="s">
        <v>22</v>
      </c>
      <c r="M114" s="122" t="s">
        <v>22</v>
      </c>
      <c r="N114" s="122" t="s">
        <v>22</v>
      </c>
      <c r="O114" s="122" t="s">
        <v>22</v>
      </c>
      <c r="P114" s="122" t="s">
        <v>22</v>
      </c>
      <c r="Q114" s="122" t="s">
        <v>22</v>
      </c>
      <c r="S114" s="126">
        <v>1977</v>
      </c>
      <c r="T114" s="122" t="s">
        <v>22</v>
      </c>
      <c r="U114" s="122" t="s">
        <v>22</v>
      </c>
      <c r="V114" s="122" t="s">
        <v>22</v>
      </c>
      <c r="W114" s="122" t="s">
        <v>22</v>
      </c>
      <c r="X114" s="122" t="s">
        <v>22</v>
      </c>
      <c r="Y114" s="122" t="s">
        <v>22</v>
      </c>
      <c r="Z114" s="122" t="s">
        <v>22</v>
      </c>
    </row>
    <row r="115" spans="1:27" s="119" customFormat="1" ht="17.25">
      <c r="A115" s="126">
        <v>1980</v>
      </c>
      <c r="B115" s="122" t="s">
        <v>23</v>
      </c>
      <c r="C115" s="122" t="s">
        <v>23</v>
      </c>
      <c r="D115" s="122" t="s">
        <v>23</v>
      </c>
      <c r="E115" s="122" t="s">
        <v>23</v>
      </c>
      <c r="F115" s="122" t="s">
        <v>23</v>
      </c>
      <c r="G115" s="122" t="s">
        <v>23</v>
      </c>
      <c r="H115" s="122" t="s">
        <v>23</v>
      </c>
      <c r="J115" s="126">
        <v>1980</v>
      </c>
      <c r="K115" s="122" t="s">
        <v>23</v>
      </c>
      <c r="L115" s="122" t="s">
        <v>23</v>
      </c>
      <c r="M115" s="122" t="s">
        <v>23</v>
      </c>
      <c r="N115" s="122" t="s">
        <v>23</v>
      </c>
      <c r="O115" s="122" t="s">
        <v>23</v>
      </c>
      <c r="P115" s="122" t="s">
        <v>23</v>
      </c>
      <c r="Q115" s="122" t="s">
        <v>23</v>
      </c>
      <c r="S115" s="126">
        <v>1980</v>
      </c>
      <c r="T115" s="122" t="s">
        <v>23</v>
      </c>
      <c r="U115" s="122" t="s">
        <v>23</v>
      </c>
      <c r="V115" s="122" t="s">
        <v>23</v>
      </c>
      <c r="W115" s="122" t="s">
        <v>23</v>
      </c>
      <c r="X115" s="122" t="s">
        <v>23</v>
      </c>
      <c r="Y115" s="122" t="s">
        <v>23</v>
      </c>
      <c r="Z115" s="122" t="s">
        <v>23</v>
      </c>
    </row>
    <row r="116" spans="1:27" s="119" customFormat="1" ht="17.25">
      <c r="A116" s="126">
        <v>1983</v>
      </c>
      <c r="B116" s="122" t="s">
        <v>22</v>
      </c>
      <c r="C116" s="122" t="s">
        <v>22</v>
      </c>
      <c r="D116" s="122" t="s">
        <v>22</v>
      </c>
      <c r="E116" s="122" t="s">
        <v>22</v>
      </c>
      <c r="F116" s="122" t="s">
        <v>22</v>
      </c>
      <c r="G116" s="122" t="s">
        <v>22</v>
      </c>
      <c r="H116" s="122" t="s">
        <v>22</v>
      </c>
      <c r="J116" s="126">
        <v>1983</v>
      </c>
      <c r="K116" s="122" t="s">
        <v>22</v>
      </c>
      <c r="L116" s="122" t="s">
        <v>22</v>
      </c>
      <c r="M116" s="122" t="s">
        <v>22</v>
      </c>
      <c r="N116" s="122" t="s">
        <v>22</v>
      </c>
      <c r="O116" s="122" t="s">
        <v>22</v>
      </c>
      <c r="P116" s="122" t="s">
        <v>22</v>
      </c>
      <c r="Q116" s="122" t="s">
        <v>22</v>
      </c>
      <c r="S116" s="126">
        <v>1983</v>
      </c>
      <c r="T116" s="127" t="s">
        <v>22</v>
      </c>
      <c r="U116" s="122" t="s">
        <v>22</v>
      </c>
      <c r="V116" s="122" t="s">
        <v>22</v>
      </c>
      <c r="W116" s="122" t="s">
        <v>22</v>
      </c>
      <c r="X116" s="122" t="s">
        <v>22</v>
      </c>
      <c r="Y116" s="122" t="s">
        <v>22</v>
      </c>
      <c r="Z116" s="122" t="s">
        <v>22</v>
      </c>
    </row>
    <row r="117" spans="1:27" s="119" customFormat="1" ht="17.25">
      <c r="A117" s="126">
        <v>1986</v>
      </c>
      <c r="B117" s="122">
        <f t="shared" ref="B117:B122" si="43">SUM(C117:H117)</f>
        <v>60</v>
      </c>
      <c r="C117" s="122">
        <f t="shared" ref="C117:C122" si="44">SUM(L117,U117)</f>
        <v>1</v>
      </c>
      <c r="D117" s="122">
        <f t="shared" ref="D117:H122" si="45">SUM(M117,V117)</f>
        <v>2</v>
      </c>
      <c r="E117" s="122">
        <f t="shared" si="45"/>
        <v>32</v>
      </c>
      <c r="F117" s="122">
        <f t="shared" si="45"/>
        <v>24</v>
      </c>
      <c r="G117" s="122">
        <f t="shared" si="45"/>
        <v>1</v>
      </c>
      <c r="H117" s="122">
        <f t="shared" si="45"/>
        <v>0</v>
      </c>
      <c r="J117" s="126">
        <v>1986</v>
      </c>
      <c r="K117" s="122">
        <f t="shared" ref="K117:K122" si="46">SUM(L117:Q117)</f>
        <v>52</v>
      </c>
      <c r="L117" s="122">
        <v>1</v>
      </c>
      <c r="M117" s="122">
        <v>2</v>
      </c>
      <c r="N117" s="122">
        <v>32</v>
      </c>
      <c r="O117" s="122">
        <v>16</v>
      </c>
      <c r="P117" s="122">
        <v>1</v>
      </c>
      <c r="Q117" s="122">
        <v>0</v>
      </c>
      <c r="S117" s="126">
        <v>1986</v>
      </c>
      <c r="T117" s="127">
        <f t="shared" ref="T117:T122" si="47">SUM(U117:Z117)</f>
        <v>8</v>
      </c>
      <c r="U117" s="122">
        <v>0</v>
      </c>
      <c r="V117" s="122">
        <v>0</v>
      </c>
      <c r="W117" s="122">
        <v>0</v>
      </c>
      <c r="X117" s="122">
        <v>8</v>
      </c>
      <c r="Y117" s="122">
        <v>0</v>
      </c>
      <c r="Z117" s="122">
        <v>0</v>
      </c>
    </row>
    <row r="118" spans="1:27" s="119" customFormat="1" ht="17.25">
      <c r="A118" s="126">
        <v>1989</v>
      </c>
      <c r="B118" s="122">
        <f t="shared" si="43"/>
        <v>56</v>
      </c>
      <c r="C118" s="122">
        <f t="shared" si="44"/>
        <v>1</v>
      </c>
      <c r="D118" s="122">
        <f t="shared" si="45"/>
        <v>2</v>
      </c>
      <c r="E118" s="122">
        <f t="shared" si="45"/>
        <v>30</v>
      </c>
      <c r="F118" s="122">
        <f t="shared" si="45"/>
        <v>22</v>
      </c>
      <c r="G118" s="122">
        <f t="shared" si="45"/>
        <v>1</v>
      </c>
      <c r="H118" s="122">
        <f t="shared" si="45"/>
        <v>0</v>
      </c>
      <c r="J118" s="126">
        <v>1989</v>
      </c>
      <c r="K118" s="122">
        <f t="shared" si="46"/>
        <v>47</v>
      </c>
      <c r="L118" s="122">
        <v>1</v>
      </c>
      <c r="M118" s="122">
        <v>2</v>
      </c>
      <c r="N118" s="122">
        <v>27</v>
      </c>
      <c r="O118" s="122">
        <v>17</v>
      </c>
      <c r="P118" s="122">
        <v>0</v>
      </c>
      <c r="Q118" s="122">
        <v>0</v>
      </c>
      <c r="S118" s="126">
        <v>1989</v>
      </c>
      <c r="T118" s="127">
        <f t="shared" si="47"/>
        <v>9</v>
      </c>
      <c r="U118" s="122">
        <v>0</v>
      </c>
      <c r="V118" s="122">
        <v>0</v>
      </c>
      <c r="W118" s="122">
        <v>3</v>
      </c>
      <c r="X118" s="122">
        <v>5</v>
      </c>
      <c r="Y118" s="122">
        <v>1</v>
      </c>
      <c r="Z118" s="122">
        <v>0</v>
      </c>
    </row>
    <row r="119" spans="1:27" s="119" customFormat="1" ht="17.25">
      <c r="A119" s="126">
        <v>1992</v>
      </c>
      <c r="B119" s="122">
        <f t="shared" si="43"/>
        <v>54</v>
      </c>
      <c r="C119" s="122">
        <f t="shared" si="44"/>
        <v>1</v>
      </c>
      <c r="D119" s="122">
        <f t="shared" si="45"/>
        <v>2</v>
      </c>
      <c r="E119" s="122">
        <f t="shared" si="45"/>
        <v>26</v>
      </c>
      <c r="F119" s="122">
        <f t="shared" si="45"/>
        <v>23</v>
      </c>
      <c r="G119" s="122">
        <f t="shared" si="45"/>
        <v>2</v>
      </c>
      <c r="H119" s="122">
        <f t="shared" si="45"/>
        <v>0</v>
      </c>
      <c r="J119" s="126">
        <v>1992</v>
      </c>
      <c r="K119" s="122">
        <f t="shared" si="46"/>
        <v>44</v>
      </c>
      <c r="L119" s="122">
        <v>1</v>
      </c>
      <c r="M119" s="122">
        <v>2</v>
      </c>
      <c r="N119" s="122">
        <v>23</v>
      </c>
      <c r="O119" s="122">
        <v>17</v>
      </c>
      <c r="P119" s="122">
        <v>1</v>
      </c>
      <c r="Q119" s="122">
        <v>0</v>
      </c>
      <c r="S119" s="126">
        <v>1992</v>
      </c>
      <c r="T119" s="127">
        <f t="shared" si="47"/>
        <v>10</v>
      </c>
      <c r="U119" s="122">
        <v>0</v>
      </c>
      <c r="V119" s="122">
        <v>0</v>
      </c>
      <c r="W119" s="122">
        <v>3</v>
      </c>
      <c r="X119" s="122">
        <v>6</v>
      </c>
      <c r="Y119" s="122">
        <v>1</v>
      </c>
      <c r="Z119" s="122">
        <v>0</v>
      </c>
    </row>
    <row r="120" spans="1:27" s="119" customFormat="1" ht="17.25">
      <c r="A120" s="126">
        <v>1995</v>
      </c>
      <c r="B120" s="122">
        <f t="shared" si="43"/>
        <v>66</v>
      </c>
      <c r="C120" s="122">
        <f t="shared" si="44"/>
        <v>1</v>
      </c>
      <c r="D120" s="122">
        <f t="shared" si="45"/>
        <v>2</v>
      </c>
      <c r="E120" s="122">
        <f t="shared" si="45"/>
        <v>33</v>
      </c>
      <c r="F120" s="122">
        <f t="shared" si="45"/>
        <v>28</v>
      </c>
      <c r="G120" s="122">
        <f t="shared" si="45"/>
        <v>2</v>
      </c>
      <c r="H120" s="122">
        <f t="shared" si="45"/>
        <v>0</v>
      </c>
      <c r="J120" s="126">
        <v>1995</v>
      </c>
      <c r="K120" s="122">
        <f t="shared" si="46"/>
        <v>54</v>
      </c>
      <c r="L120" s="122">
        <v>1</v>
      </c>
      <c r="M120" s="122">
        <v>2</v>
      </c>
      <c r="N120" s="122">
        <v>28</v>
      </c>
      <c r="O120" s="122">
        <v>22</v>
      </c>
      <c r="P120" s="122">
        <v>1</v>
      </c>
      <c r="Q120" s="122">
        <v>0</v>
      </c>
      <c r="S120" s="126">
        <v>1995</v>
      </c>
      <c r="T120" s="127">
        <f t="shared" si="47"/>
        <v>12</v>
      </c>
      <c r="U120" s="122">
        <v>0</v>
      </c>
      <c r="V120" s="122">
        <v>0</v>
      </c>
      <c r="W120" s="122">
        <v>5</v>
      </c>
      <c r="X120" s="122">
        <v>6</v>
      </c>
      <c r="Y120" s="122">
        <v>1</v>
      </c>
      <c r="Z120" s="122">
        <v>0</v>
      </c>
    </row>
    <row r="121" spans="1:27" s="119" customFormat="1" ht="17.25">
      <c r="A121" s="126">
        <v>1998</v>
      </c>
      <c r="B121" s="122">
        <f t="shared" si="43"/>
        <v>69</v>
      </c>
      <c r="C121" s="122">
        <f t="shared" si="44"/>
        <v>1</v>
      </c>
      <c r="D121" s="122">
        <f t="shared" si="45"/>
        <v>2</v>
      </c>
      <c r="E121" s="122">
        <f t="shared" si="45"/>
        <v>35</v>
      </c>
      <c r="F121" s="122">
        <f t="shared" si="45"/>
        <v>31</v>
      </c>
      <c r="G121" s="122">
        <f t="shared" si="45"/>
        <v>0</v>
      </c>
      <c r="H121" s="122">
        <f t="shared" si="45"/>
        <v>0</v>
      </c>
      <c r="J121" s="126">
        <v>1998</v>
      </c>
      <c r="K121" s="122">
        <f t="shared" si="46"/>
        <v>56</v>
      </c>
      <c r="L121" s="122">
        <v>0</v>
      </c>
      <c r="M121" s="122">
        <v>3</v>
      </c>
      <c r="N121" s="122">
        <v>30</v>
      </c>
      <c r="O121" s="122">
        <v>23</v>
      </c>
      <c r="P121" s="122">
        <v>0</v>
      </c>
      <c r="Q121" s="122">
        <v>0</v>
      </c>
      <c r="S121" s="126">
        <v>1998</v>
      </c>
      <c r="T121" s="127">
        <f>SUM(U121:Z121)</f>
        <v>13</v>
      </c>
      <c r="U121" s="122">
        <v>1</v>
      </c>
      <c r="V121" s="122">
        <v>-1</v>
      </c>
      <c r="W121" s="122">
        <v>5</v>
      </c>
      <c r="X121" s="122">
        <v>8</v>
      </c>
      <c r="Y121" s="122">
        <v>0</v>
      </c>
      <c r="Z121" s="122">
        <v>0</v>
      </c>
    </row>
    <row r="122" spans="1:27" s="119" customFormat="1" ht="17.25">
      <c r="A122" s="126">
        <v>2001</v>
      </c>
      <c r="B122" s="122">
        <f t="shared" si="43"/>
        <v>73</v>
      </c>
      <c r="C122" s="122">
        <f t="shared" si="44"/>
        <v>1</v>
      </c>
      <c r="D122" s="122">
        <f t="shared" si="45"/>
        <v>2</v>
      </c>
      <c r="E122" s="122">
        <f t="shared" si="45"/>
        <v>49</v>
      </c>
      <c r="F122" s="122">
        <f t="shared" si="45"/>
        <v>21</v>
      </c>
      <c r="G122" s="122">
        <f t="shared" si="45"/>
        <v>0</v>
      </c>
      <c r="H122" s="122">
        <f t="shared" si="45"/>
        <v>0</v>
      </c>
      <c r="J122" s="126">
        <v>2001</v>
      </c>
      <c r="K122" s="122">
        <f t="shared" si="46"/>
        <v>61</v>
      </c>
      <c r="L122" s="122">
        <v>1</v>
      </c>
      <c r="M122" s="122">
        <v>2</v>
      </c>
      <c r="N122" s="122">
        <v>41</v>
      </c>
      <c r="O122" s="122">
        <v>17</v>
      </c>
      <c r="P122" s="122">
        <v>0</v>
      </c>
      <c r="Q122" s="122">
        <v>0</v>
      </c>
      <c r="S122" s="126">
        <v>2001</v>
      </c>
      <c r="T122" s="127">
        <f t="shared" si="47"/>
        <v>12</v>
      </c>
      <c r="U122" s="122">
        <v>0</v>
      </c>
      <c r="V122" s="122">
        <v>0</v>
      </c>
      <c r="W122" s="122">
        <v>8</v>
      </c>
      <c r="X122" s="122">
        <v>4</v>
      </c>
      <c r="Y122" s="122">
        <v>0</v>
      </c>
      <c r="Z122" s="122">
        <v>0</v>
      </c>
    </row>
    <row r="123" spans="1:27" s="119" customFormat="1" ht="17.25">
      <c r="A123" s="128">
        <v>2004</v>
      </c>
      <c r="B123" s="127" t="s">
        <v>19</v>
      </c>
      <c r="C123" s="127" t="s">
        <v>18</v>
      </c>
      <c r="D123" s="127" t="s">
        <v>18</v>
      </c>
      <c r="E123" s="127" t="s">
        <v>18</v>
      </c>
      <c r="F123" s="127" t="s">
        <v>18</v>
      </c>
      <c r="G123" s="127" t="s">
        <v>18</v>
      </c>
      <c r="H123" s="127" t="s">
        <v>18</v>
      </c>
      <c r="I123" s="129" t="s">
        <v>20</v>
      </c>
      <c r="J123" s="128">
        <v>2004</v>
      </c>
      <c r="K123" s="127" t="s">
        <v>21</v>
      </c>
      <c r="L123" s="127" t="s">
        <v>18</v>
      </c>
      <c r="M123" s="127" t="s">
        <v>18</v>
      </c>
      <c r="N123" s="127" t="s">
        <v>18</v>
      </c>
      <c r="O123" s="127" t="s">
        <v>18</v>
      </c>
      <c r="P123" s="127" t="s">
        <v>18</v>
      </c>
      <c r="Q123" s="127" t="s">
        <v>18</v>
      </c>
      <c r="R123" s="129"/>
      <c r="S123" s="128">
        <v>2004</v>
      </c>
      <c r="T123" s="127" t="s">
        <v>21</v>
      </c>
      <c r="U123" s="127" t="s">
        <v>18</v>
      </c>
      <c r="V123" s="127" t="s">
        <v>18</v>
      </c>
      <c r="W123" s="127" t="s">
        <v>18</v>
      </c>
      <c r="X123" s="127" t="s">
        <v>18</v>
      </c>
      <c r="Y123" s="127" t="s">
        <v>18</v>
      </c>
      <c r="Z123" s="127" t="s">
        <v>18</v>
      </c>
      <c r="AA123" s="129"/>
    </row>
    <row r="124" spans="1:27" s="119" customFormat="1" ht="17.25">
      <c r="A124" s="128">
        <v>2007</v>
      </c>
      <c r="B124" s="127" t="s">
        <v>39</v>
      </c>
      <c r="C124" s="127" t="s">
        <v>15</v>
      </c>
      <c r="D124" s="127" t="s">
        <v>15</v>
      </c>
      <c r="E124" s="127" t="s">
        <v>15</v>
      </c>
      <c r="F124" s="127" t="s">
        <v>15</v>
      </c>
      <c r="G124" s="127" t="s">
        <v>15</v>
      </c>
      <c r="H124" s="127" t="s">
        <v>15</v>
      </c>
      <c r="I124" s="129"/>
      <c r="J124" s="128">
        <v>2007</v>
      </c>
      <c r="K124" s="127" t="s">
        <v>40</v>
      </c>
      <c r="L124" s="127" t="s">
        <v>15</v>
      </c>
      <c r="M124" s="127" t="s">
        <v>15</v>
      </c>
      <c r="N124" s="127" t="s">
        <v>15</v>
      </c>
      <c r="O124" s="127" t="s">
        <v>15</v>
      </c>
      <c r="P124" s="127" t="s">
        <v>15</v>
      </c>
      <c r="Q124" s="127" t="s">
        <v>15</v>
      </c>
      <c r="R124" s="129"/>
      <c r="S124" s="128">
        <v>2007</v>
      </c>
      <c r="T124" s="127" t="s">
        <v>40</v>
      </c>
      <c r="U124" s="127" t="s">
        <v>15</v>
      </c>
      <c r="V124" s="127" t="s">
        <v>15</v>
      </c>
      <c r="W124" s="127" t="s">
        <v>15</v>
      </c>
      <c r="X124" s="127" t="s">
        <v>15</v>
      </c>
      <c r="Y124" s="127" t="s">
        <v>15</v>
      </c>
      <c r="Z124" s="127" t="s">
        <v>15</v>
      </c>
      <c r="AA124" s="129"/>
    </row>
    <row r="125" spans="1:27" s="119" customFormat="1" ht="17.25">
      <c r="A125" s="128">
        <v>2010</v>
      </c>
      <c r="B125" s="127" t="s">
        <v>16</v>
      </c>
      <c r="C125" s="127" t="s">
        <v>15</v>
      </c>
      <c r="D125" s="127" t="s">
        <v>15</v>
      </c>
      <c r="E125" s="127" t="s">
        <v>15</v>
      </c>
      <c r="F125" s="127" t="s">
        <v>15</v>
      </c>
      <c r="G125" s="127" t="s">
        <v>15</v>
      </c>
      <c r="H125" s="127" t="s">
        <v>15</v>
      </c>
      <c r="I125" s="129"/>
      <c r="J125" s="128">
        <v>2010</v>
      </c>
      <c r="K125" s="127" t="s">
        <v>17</v>
      </c>
      <c r="L125" s="127" t="s">
        <v>15</v>
      </c>
      <c r="M125" s="127" t="s">
        <v>15</v>
      </c>
      <c r="N125" s="127" t="s">
        <v>15</v>
      </c>
      <c r="O125" s="127" t="s">
        <v>15</v>
      </c>
      <c r="P125" s="127" t="s">
        <v>15</v>
      </c>
      <c r="Q125" s="127" t="s">
        <v>15</v>
      </c>
      <c r="R125" s="129"/>
      <c r="S125" s="128">
        <v>2010</v>
      </c>
      <c r="T125" s="127" t="s">
        <v>17</v>
      </c>
      <c r="U125" s="127" t="s">
        <v>15</v>
      </c>
      <c r="V125" s="127" t="s">
        <v>15</v>
      </c>
      <c r="W125" s="127" t="s">
        <v>15</v>
      </c>
      <c r="X125" s="127" t="s">
        <v>15</v>
      </c>
      <c r="Y125" s="127" t="s">
        <v>15</v>
      </c>
      <c r="Z125" s="127" t="s">
        <v>15</v>
      </c>
      <c r="AA125" s="129"/>
    </row>
    <row r="126" spans="1:27" s="119" customFormat="1" ht="17.25">
      <c r="A126" s="128">
        <v>2013</v>
      </c>
      <c r="B126" s="127" t="s">
        <v>16</v>
      </c>
      <c r="C126" s="127" t="s">
        <v>15</v>
      </c>
      <c r="D126" s="127" t="s">
        <v>15</v>
      </c>
      <c r="E126" s="127" t="s">
        <v>15</v>
      </c>
      <c r="F126" s="127" t="s">
        <v>15</v>
      </c>
      <c r="G126" s="127" t="s">
        <v>15</v>
      </c>
      <c r="H126" s="127" t="s">
        <v>15</v>
      </c>
      <c r="I126" s="129"/>
      <c r="J126" s="128">
        <v>2013</v>
      </c>
      <c r="K126" s="127" t="s">
        <v>17</v>
      </c>
      <c r="L126" s="127" t="s">
        <v>15</v>
      </c>
      <c r="M126" s="127" t="s">
        <v>15</v>
      </c>
      <c r="N126" s="127" t="s">
        <v>15</v>
      </c>
      <c r="O126" s="127" t="s">
        <v>15</v>
      </c>
      <c r="P126" s="127" t="s">
        <v>15</v>
      </c>
      <c r="Q126" s="127" t="s">
        <v>15</v>
      </c>
      <c r="R126" s="129"/>
      <c r="S126" s="128">
        <v>2013</v>
      </c>
      <c r="T126" s="127" t="s">
        <v>17</v>
      </c>
      <c r="U126" s="127" t="s">
        <v>15</v>
      </c>
      <c r="V126" s="127" t="s">
        <v>15</v>
      </c>
      <c r="W126" s="127" t="s">
        <v>15</v>
      </c>
      <c r="X126" s="127" t="s">
        <v>15</v>
      </c>
      <c r="Y126" s="127" t="s">
        <v>15</v>
      </c>
      <c r="Z126" s="127" t="s">
        <v>15</v>
      </c>
      <c r="AA126" s="129"/>
    </row>
    <row r="127" spans="1:27" s="133" customFormat="1" ht="18" thickBot="1">
      <c r="A127" s="130">
        <v>2016</v>
      </c>
      <c r="B127" s="131" t="s">
        <v>16</v>
      </c>
      <c r="C127" s="131" t="s">
        <v>15</v>
      </c>
      <c r="D127" s="131" t="s">
        <v>15</v>
      </c>
      <c r="E127" s="131" t="s">
        <v>15</v>
      </c>
      <c r="F127" s="131" t="s">
        <v>15</v>
      </c>
      <c r="G127" s="131" t="s">
        <v>15</v>
      </c>
      <c r="H127" s="131" t="s">
        <v>15</v>
      </c>
      <c r="I127" s="132"/>
      <c r="J127" s="130">
        <v>2016</v>
      </c>
      <c r="K127" s="131" t="s">
        <v>17</v>
      </c>
      <c r="L127" s="131" t="s">
        <v>15</v>
      </c>
      <c r="M127" s="131" t="s">
        <v>15</v>
      </c>
      <c r="N127" s="131" t="s">
        <v>15</v>
      </c>
      <c r="O127" s="131" t="s">
        <v>15</v>
      </c>
      <c r="P127" s="131" t="s">
        <v>15</v>
      </c>
      <c r="Q127" s="131" t="s">
        <v>15</v>
      </c>
      <c r="R127" s="132"/>
      <c r="S127" s="130">
        <v>2016</v>
      </c>
      <c r="T127" s="131" t="s">
        <v>17</v>
      </c>
      <c r="U127" s="131" t="s">
        <v>15</v>
      </c>
      <c r="V127" s="131" t="s">
        <v>15</v>
      </c>
      <c r="W127" s="131" t="s">
        <v>15</v>
      </c>
      <c r="X127" s="131" t="s">
        <v>15</v>
      </c>
      <c r="Y127" s="131" t="s">
        <v>15</v>
      </c>
      <c r="Z127" s="131" t="s">
        <v>15</v>
      </c>
      <c r="AA127" s="132"/>
    </row>
    <row r="128" spans="1:27">
      <c r="A128" s="72"/>
      <c r="B128" s="73"/>
      <c r="C128" s="73"/>
      <c r="D128" s="73"/>
      <c r="E128" s="73"/>
      <c r="F128" s="73"/>
      <c r="G128" s="73"/>
      <c r="H128" s="73"/>
      <c r="I128" s="73"/>
      <c r="J128" s="74"/>
      <c r="K128" s="73"/>
      <c r="L128" s="73"/>
      <c r="M128" s="73"/>
      <c r="N128" s="73"/>
      <c r="O128" s="73"/>
      <c r="P128" s="73"/>
      <c r="Q128" s="73"/>
      <c r="R128" s="73"/>
      <c r="S128" s="74"/>
      <c r="T128" s="73"/>
      <c r="U128" s="73"/>
      <c r="V128" s="73"/>
      <c r="W128" s="73"/>
      <c r="X128" s="73"/>
      <c r="Y128" s="73"/>
      <c r="Z128" s="73"/>
      <c r="AA128" s="73"/>
    </row>
    <row r="129" spans="1:20" ht="14.25" customHeight="1">
      <c r="A129" s="34" t="s">
        <v>45</v>
      </c>
    </row>
    <row r="130" spans="1:20" ht="17.25">
      <c r="A130" s="35" t="s">
        <v>32</v>
      </c>
      <c r="T130" s="10"/>
    </row>
    <row r="131" spans="1:20" ht="17.25">
      <c r="A131" s="56" t="s">
        <v>31</v>
      </c>
    </row>
    <row r="132" spans="1:20" ht="17.25">
      <c r="A132" s="75" t="s">
        <v>38</v>
      </c>
    </row>
    <row r="133" spans="1:20" ht="17.25">
      <c r="A133" s="65"/>
    </row>
    <row r="134" spans="1:20" ht="17.25">
      <c r="A134" s="66" t="s">
        <v>28</v>
      </c>
    </row>
    <row r="135" spans="1:20" ht="17.25">
      <c r="A135" s="66" t="s">
        <v>29</v>
      </c>
    </row>
    <row r="136" spans="1:20" ht="17.25">
      <c r="A136" s="66" t="s">
        <v>44</v>
      </c>
    </row>
    <row r="137" spans="1:20" ht="17.25">
      <c r="A137" s="66" t="s">
        <v>42</v>
      </c>
    </row>
  </sheetData>
  <phoneticPr fontId="1"/>
  <pageMargins left="0.59055118110236227" right="0.39370078740157483" top="0.59055118110236227" bottom="0.39370078740157483"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topLeftCell="A22" zoomScaleNormal="100" workbookViewId="0">
      <selection activeCell="J54" sqref="J54"/>
    </sheetView>
  </sheetViews>
  <sheetFormatPr defaultRowHeight="13.5"/>
  <cols>
    <col min="1" max="1" width="2.625" style="26" customWidth="1"/>
    <col min="2" max="2" width="7.625" style="39" customWidth="1"/>
    <col min="3" max="3" width="2.625" style="39" customWidth="1"/>
    <col min="4" max="4" width="11.375" style="9" customWidth="1"/>
    <col min="5" max="10" width="10.625" style="9" customWidth="1"/>
    <col min="11" max="11" width="2.625" style="26" customWidth="1"/>
    <col min="12" max="16384" width="9" style="26"/>
  </cols>
  <sheetData>
    <row r="1" spans="1:11" s="23" customFormat="1" ht="19.5" thickBot="1">
      <c r="B1" s="36"/>
      <c r="C1" s="36"/>
      <c r="D1" s="60"/>
      <c r="E1" s="1"/>
      <c r="F1" s="2" t="s">
        <v>25</v>
      </c>
      <c r="G1" s="3"/>
      <c r="H1" s="3"/>
      <c r="I1" s="3"/>
      <c r="J1" s="61"/>
      <c r="K1" s="22"/>
    </row>
    <row r="2" spans="1:11" s="23" customFormat="1" ht="18.75">
      <c r="D2" s="4"/>
      <c r="E2" s="4"/>
      <c r="F2" s="5" t="s">
        <v>30</v>
      </c>
      <c r="G2" s="4"/>
      <c r="H2" s="4"/>
      <c r="I2" s="4"/>
      <c r="J2" s="4"/>
    </row>
    <row r="3" spans="1:11" ht="24.75" thickBot="1">
      <c r="A3" s="24" t="s">
        <v>37</v>
      </c>
      <c r="B3" s="63"/>
      <c r="C3" s="24"/>
      <c r="D3" s="6"/>
      <c r="E3" s="7"/>
      <c r="F3" s="7"/>
      <c r="G3" s="7"/>
      <c r="H3" s="7"/>
      <c r="I3" s="7"/>
      <c r="J3" s="7"/>
      <c r="K3" s="25" t="s">
        <v>2</v>
      </c>
    </row>
    <row r="4" spans="1:11" s="28" customFormat="1" ht="17.25">
      <c r="B4" s="27"/>
      <c r="C4" s="27"/>
      <c r="D4" s="42"/>
      <c r="E4" s="42"/>
      <c r="F4" s="42"/>
      <c r="G4" s="42"/>
      <c r="H4" s="42"/>
      <c r="I4" s="42"/>
      <c r="J4" s="42"/>
    </row>
    <row r="5" spans="1:11" s="28" customFormat="1" ht="17.25">
      <c r="D5" s="57" t="s">
        <v>4</v>
      </c>
      <c r="E5" s="58"/>
      <c r="F5" s="58"/>
      <c r="G5" s="58"/>
      <c r="H5" s="58"/>
      <c r="I5" s="58"/>
      <c r="J5" s="58"/>
    </row>
    <row r="6" spans="1:11" s="29" customFormat="1" ht="17.25">
      <c r="B6" s="27" t="s">
        <v>6</v>
      </c>
      <c r="C6" s="27"/>
      <c r="D6" s="45" t="s">
        <v>7</v>
      </c>
      <c r="E6" s="45" t="s">
        <v>8</v>
      </c>
      <c r="F6" s="45" t="s">
        <v>14</v>
      </c>
      <c r="G6" s="45" t="s">
        <v>9</v>
      </c>
      <c r="H6" s="45" t="s">
        <v>10</v>
      </c>
      <c r="I6" s="45" t="s">
        <v>11</v>
      </c>
      <c r="J6" s="45" t="s">
        <v>12</v>
      </c>
    </row>
    <row r="7" spans="1:11" s="29" customFormat="1" ht="17.25">
      <c r="B7" s="30"/>
      <c r="C7" s="30"/>
      <c r="D7" s="49"/>
      <c r="E7" s="49"/>
      <c r="F7" s="49"/>
      <c r="G7" s="49"/>
      <c r="H7" s="49"/>
      <c r="I7" s="49"/>
      <c r="J7" s="49"/>
      <c r="K7" s="31"/>
    </row>
    <row r="8" spans="1:11" s="29" customFormat="1" ht="17.25">
      <c r="B8" s="27">
        <v>1968</v>
      </c>
      <c r="C8" s="33"/>
      <c r="D8" s="44">
        <v>33783</v>
      </c>
      <c r="E8" s="44">
        <v>70</v>
      </c>
      <c r="F8" s="44" t="s">
        <v>46</v>
      </c>
      <c r="G8" s="44">
        <v>9429</v>
      </c>
      <c r="H8" s="44">
        <v>8929</v>
      </c>
      <c r="I8" s="44">
        <v>3133</v>
      </c>
      <c r="J8" s="44">
        <v>12222</v>
      </c>
      <c r="K8" s="31"/>
    </row>
    <row r="9" spans="1:11" s="28" customFormat="1" ht="17.25">
      <c r="B9" s="27">
        <v>1971</v>
      </c>
      <c r="C9" s="27"/>
      <c r="D9" s="44">
        <v>29971</v>
      </c>
      <c r="E9" s="44">
        <v>69</v>
      </c>
      <c r="F9" s="44" t="s">
        <v>46</v>
      </c>
      <c r="G9" s="44">
        <v>9507</v>
      </c>
      <c r="H9" s="44">
        <v>8703</v>
      </c>
      <c r="I9" s="44">
        <v>2389</v>
      </c>
      <c r="J9" s="44">
        <v>9303</v>
      </c>
    </row>
    <row r="10" spans="1:11" s="28" customFormat="1" ht="17.25">
      <c r="B10" s="27">
        <v>1974</v>
      </c>
      <c r="C10" s="27"/>
      <c r="D10" s="44">
        <v>32634</v>
      </c>
      <c r="E10" s="44">
        <v>74</v>
      </c>
      <c r="F10" s="44" t="s">
        <v>46</v>
      </c>
      <c r="G10" s="44">
        <v>10424</v>
      </c>
      <c r="H10" s="44">
        <v>9427</v>
      </c>
      <c r="I10" s="44">
        <v>2981</v>
      </c>
      <c r="J10" s="44">
        <v>9728</v>
      </c>
    </row>
    <row r="11" spans="1:11" s="28" customFormat="1" ht="17.25">
      <c r="B11" s="27">
        <v>1977</v>
      </c>
      <c r="C11" s="27"/>
      <c r="D11" s="44">
        <v>42413</v>
      </c>
      <c r="E11" s="44">
        <v>85</v>
      </c>
      <c r="F11" s="44" t="s">
        <v>46</v>
      </c>
      <c r="G11" s="44">
        <v>12431</v>
      </c>
      <c r="H11" s="44">
        <v>11094</v>
      </c>
      <c r="I11" s="44">
        <v>4271</v>
      </c>
      <c r="J11" s="44">
        <v>14532</v>
      </c>
    </row>
    <row r="12" spans="1:11" s="28" customFormat="1" ht="17.25">
      <c r="B12" s="27">
        <v>1980</v>
      </c>
      <c r="C12" s="27"/>
      <c r="D12" s="44">
        <v>45775</v>
      </c>
      <c r="E12" s="44">
        <v>92</v>
      </c>
      <c r="F12" s="44">
        <v>34</v>
      </c>
      <c r="G12" s="44">
        <v>13673</v>
      </c>
      <c r="H12" s="44">
        <v>12145</v>
      </c>
      <c r="I12" s="44">
        <v>4614</v>
      </c>
      <c r="J12" s="44">
        <v>15217</v>
      </c>
    </row>
    <row r="13" spans="1:11" s="28" customFormat="1" ht="17.25">
      <c r="B13" s="27">
        <v>1983</v>
      </c>
      <c r="C13" s="27"/>
      <c r="D13" s="44">
        <v>48327</v>
      </c>
      <c r="E13" s="44">
        <v>94</v>
      </c>
      <c r="F13" s="44">
        <v>38</v>
      </c>
      <c r="G13" s="44">
        <v>14620</v>
      </c>
      <c r="H13" s="44">
        <v>12993</v>
      </c>
      <c r="I13" s="44">
        <v>4611</v>
      </c>
      <c r="J13" s="44">
        <v>15971</v>
      </c>
    </row>
    <row r="14" spans="1:11" s="28" customFormat="1" ht="17.25">
      <c r="B14" s="27">
        <v>1986</v>
      </c>
      <c r="C14" s="27"/>
      <c r="D14" s="44">
        <v>49146</v>
      </c>
      <c r="E14" s="44">
        <v>93</v>
      </c>
      <c r="F14" s="44">
        <v>40</v>
      </c>
      <c r="G14" s="44">
        <v>15179</v>
      </c>
      <c r="H14" s="44">
        <v>13335</v>
      </c>
      <c r="I14" s="44">
        <v>4546</v>
      </c>
      <c r="J14" s="44">
        <v>15953</v>
      </c>
    </row>
    <row r="15" spans="1:11" s="28" customFormat="1" ht="17.25">
      <c r="B15" s="27">
        <v>1989</v>
      </c>
      <c r="C15" s="27"/>
      <c r="D15" s="44">
        <v>49985</v>
      </c>
      <c r="E15" s="44">
        <v>98</v>
      </c>
      <c r="F15" s="44">
        <v>44</v>
      </c>
      <c r="G15" s="44">
        <v>16023</v>
      </c>
      <c r="H15" s="44">
        <v>13588</v>
      </c>
      <c r="I15" s="44">
        <v>4765</v>
      </c>
      <c r="J15" s="44">
        <v>15467</v>
      </c>
    </row>
    <row r="16" spans="1:11" s="28" customFormat="1" ht="17.25">
      <c r="B16" s="27">
        <v>1992</v>
      </c>
      <c r="C16" s="27"/>
      <c r="D16" s="44">
        <v>51876</v>
      </c>
      <c r="E16" s="44">
        <v>98</v>
      </c>
      <c r="F16" s="44">
        <v>46</v>
      </c>
      <c r="G16" s="44">
        <v>17068</v>
      </c>
      <c r="H16" s="44">
        <v>14228</v>
      </c>
      <c r="I16" s="44">
        <v>4777</v>
      </c>
      <c r="J16" s="44">
        <v>15659</v>
      </c>
    </row>
    <row r="17" spans="1:11" s="28" customFormat="1" ht="17.25">
      <c r="B17" s="27">
        <v>1995</v>
      </c>
      <c r="C17" s="27"/>
      <c r="D17" s="44">
        <v>54098</v>
      </c>
      <c r="E17" s="44">
        <v>98</v>
      </c>
      <c r="F17" s="44">
        <v>57</v>
      </c>
      <c r="G17" s="44">
        <v>18509</v>
      </c>
      <c r="H17" s="44">
        <v>14857</v>
      </c>
      <c r="I17" s="44">
        <v>4772</v>
      </c>
      <c r="J17" s="44">
        <v>15805</v>
      </c>
    </row>
    <row r="18" spans="1:11" s="28" customFormat="1" ht="17.25">
      <c r="B18" s="27">
        <v>1998</v>
      </c>
      <c r="C18" s="27"/>
      <c r="D18" s="44">
        <v>54818</v>
      </c>
      <c r="E18" s="44">
        <v>99</v>
      </c>
      <c r="F18" s="44">
        <v>64</v>
      </c>
      <c r="G18" s="44">
        <v>19372</v>
      </c>
      <c r="H18" s="44">
        <v>15084</v>
      </c>
      <c r="I18" s="44">
        <v>4681</v>
      </c>
      <c r="J18" s="44">
        <v>15518</v>
      </c>
    </row>
    <row r="19" spans="1:11" s="28" customFormat="1" ht="17.25">
      <c r="B19" s="27">
        <v>2001</v>
      </c>
      <c r="C19" s="27"/>
      <c r="D19" s="44">
        <v>55180</v>
      </c>
      <c r="E19" s="44">
        <v>96</v>
      </c>
      <c r="F19" s="44">
        <v>195</v>
      </c>
      <c r="G19" s="44">
        <v>19934</v>
      </c>
      <c r="H19" s="44">
        <v>15446</v>
      </c>
      <c r="I19" s="44">
        <v>4522</v>
      </c>
      <c r="J19" s="44">
        <v>14987</v>
      </c>
    </row>
    <row r="20" spans="1:11" s="32" customFormat="1" ht="17.25">
      <c r="B20" s="33">
        <v>2004</v>
      </c>
      <c r="C20" s="33"/>
      <c r="D20" s="43">
        <v>54862</v>
      </c>
      <c r="E20" s="43">
        <v>85</v>
      </c>
      <c r="F20" s="43">
        <v>139</v>
      </c>
      <c r="G20" s="43">
        <v>20676</v>
      </c>
      <c r="H20" s="43">
        <v>15721</v>
      </c>
      <c r="I20" s="43">
        <v>4181</v>
      </c>
      <c r="J20" s="43">
        <v>14060</v>
      </c>
    </row>
    <row r="21" spans="1:11" s="32" customFormat="1" ht="17.25">
      <c r="B21" s="33">
        <v>2007</v>
      </c>
      <c r="C21" s="33"/>
      <c r="D21" s="43">
        <v>54286</v>
      </c>
      <c r="E21" s="43">
        <v>85</v>
      </c>
      <c r="F21" s="43">
        <v>210</v>
      </c>
      <c r="G21" s="43">
        <v>20856</v>
      </c>
      <c r="H21" s="43">
        <v>15600</v>
      </c>
      <c r="I21" s="43">
        <v>3998</v>
      </c>
      <c r="J21" s="43">
        <v>13537</v>
      </c>
    </row>
    <row r="22" spans="1:11" s="32" customFormat="1" ht="17.25">
      <c r="B22" s="33">
        <v>2010</v>
      </c>
      <c r="C22" s="33"/>
      <c r="D22" s="43">
        <v>53281</v>
      </c>
      <c r="E22" s="43">
        <v>83</v>
      </c>
      <c r="F22" s="43">
        <v>217</v>
      </c>
      <c r="G22" s="43">
        <v>20206</v>
      </c>
      <c r="H22" s="43">
        <v>15254</v>
      </c>
      <c r="I22" s="43">
        <v>3703</v>
      </c>
      <c r="J22" s="43">
        <v>13818</v>
      </c>
    </row>
    <row r="23" spans="1:11" s="32" customFormat="1" ht="17.25">
      <c r="B23" s="33">
        <v>2013</v>
      </c>
      <c r="C23" s="33"/>
      <c r="D23" s="43">
        <v>53355</v>
      </c>
      <c r="E23" s="43">
        <v>82</v>
      </c>
      <c r="F23" s="43">
        <v>267</v>
      </c>
      <c r="G23" s="43">
        <v>19716</v>
      </c>
      <c r="H23" s="43">
        <v>15124</v>
      </c>
      <c r="I23" s="43">
        <v>3919</v>
      </c>
      <c r="J23" s="43">
        <v>14247</v>
      </c>
    </row>
    <row r="24" spans="1:11" s="32" customFormat="1" ht="18" thickBot="1">
      <c r="B24" s="33">
        <v>2016</v>
      </c>
      <c r="C24" s="33"/>
      <c r="D24" s="43">
        <v>54991</v>
      </c>
      <c r="E24" s="43">
        <v>84</v>
      </c>
      <c r="F24" s="43">
        <v>260</v>
      </c>
      <c r="G24" s="43">
        <v>20060</v>
      </c>
      <c r="H24" s="43">
        <v>15517</v>
      </c>
      <c r="I24" s="43">
        <v>4095</v>
      </c>
      <c r="J24" s="43">
        <v>14975</v>
      </c>
    </row>
    <row r="25" spans="1:11" s="28" customFormat="1" ht="17.25">
      <c r="A25" s="84"/>
      <c r="B25" s="85"/>
      <c r="C25" s="85"/>
      <c r="D25" s="86"/>
      <c r="E25" s="71"/>
      <c r="F25" s="71"/>
      <c r="G25" s="71"/>
      <c r="H25" s="71"/>
      <c r="I25" s="71"/>
      <c r="J25" s="71"/>
      <c r="K25" s="84"/>
    </row>
    <row r="26" spans="1:11" s="28" customFormat="1" ht="17.25">
      <c r="B26" s="33"/>
      <c r="C26" s="33"/>
      <c r="D26" s="62"/>
      <c r="E26" s="55"/>
      <c r="F26" s="55"/>
      <c r="G26" s="55"/>
      <c r="H26" s="55"/>
      <c r="I26" s="55"/>
      <c r="J26" s="55"/>
      <c r="K26" s="32"/>
    </row>
    <row r="27" spans="1:11" s="28" customFormat="1" ht="17.25">
      <c r="D27" s="57" t="s">
        <v>5</v>
      </c>
      <c r="E27" s="58"/>
      <c r="F27" s="58"/>
      <c r="G27" s="58"/>
      <c r="H27" s="58"/>
      <c r="I27" s="58"/>
      <c r="J27" s="58"/>
    </row>
    <row r="28" spans="1:11" s="29" customFormat="1" ht="17.25">
      <c r="B28" s="27" t="s">
        <v>6</v>
      </c>
      <c r="C28" s="27"/>
      <c r="D28" s="45" t="s">
        <v>7</v>
      </c>
      <c r="E28" s="45" t="s">
        <v>8</v>
      </c>
      <c r="F28" s="45" t="s">
        <v>14</v>
      </c>
      <c r="G28" s="45" t="s">
        <v>9</v>
      </c>
      <c r="H28" s="45" t="s">
        <v>10</v>
      </c>
      <c r="I28" s="45" t="s">
        <v>11</v>
      </c>
      <c r="J28" s="45" t="s">
        <v>12</v>
      </c>
    </row>
    <row r="29" spans="1:11" s="28" customFormat="1" ht="17.25">
      <c r="B29" s="30"/>
      <c r="C29" s="30"/>
      <c r="D29" s="49"/>
      <c r="E29" s="49"/>
      <c r="F29" s="49"/>
      <c r="G29" s="49"/>
      <c r="H29" s="49"/>
      <c r="I29" s="49"/>
      <c r="J29" s="49"/>
      <c r="K29" s="29"/>
    </row>
    <row r="30" spans="1:11" s="28" customFormat="1" ht="17.25">
      <c r="B30" s="27">
        <v>1968</v>
      </c>
      <c r="C30" s="33"/>
      <c r="D30" s="44">
        <v>1574</v>
      </c>
      <c r="E30" s="44">
        <v>0</v>
      </c>
      <c r="F30" s="44" t="s">
        <v>46</v>
      </c>
      <c r="G30" s="44">
        <v>74</v>
      </c>
      <c r="H30" s="44">
        <v>276</v>
      </c>
      <c r="I30" s="44">
        <v>146</v>
      </c>
      <c r="J30" s="44">
        <v>1078</v>
      </c>
      <c r="K30" s="29"/>
    </row>
    <row r="31" spans="1:11" s="28" customFormat="1" ht="17.25">
      <c r="B31" s="27">
        <v>1971</v>
      </c>
      <c r="C31" s="27"/>
      <c r="D31" s="44">
        <v>1490</v>
      </c>
      <c r="E31" s="44">
        <v>0</v>
      </c>
      <c r="F31" s="44" t="s">
        <v>46</v>
      </c>
      <c r="G31" s="44">
        <v>123</v>
      </c>
      <c r="H31" s="44">
        <v>275</v>
      </c>
      <c r="I31" s="44">
        <v>127</v>
      </c>
      <c r="J31" s="44">
        <v>965</v>
      </c>
    </row>
    <row r="32" spans="1:11" s="28" customFormat="1" ht="17.25">
      <c r="B32" s="27">
        <v>1974</v>
      </c>
      <c r="C32" s="27"/>
      <c r="D32" s="44">
        <v>1647</v>
      </c>
      <c r="E32" s="44">
        <v>0</v>
      </c>
      <c r="F32" s="44" t="s">
        <v>46</v>
      </c>
      <c r="G32" s="44">
        <v>174</v>
      </c>
      <c r="H32" s="44">
        <v>301</v>
      </c>
      <c r="I32" s="44">
        <v>167</v>
      </c>
      <c r="J32" s="44">
        <v>1005</v>
      </c>
    </row>
    <row r="33" spans="1:11" s="28" customFormat="1" ht="17.25">
      <c r="B33" s="27">
        <v>1977</v>
      </c>
      <c r="C33" s="27"/>
      <c r="D33" s="44">
        <v>2249</v>
      </c>
      <c r="E33" s="44">
        <v>0</v>
      </c>
      <c r="F33" s="44" t="s">
        <v>46</v>
      </c>
      <c r="G33" s="44">
        <v>205</v>
      </c>
      <c r="H33" s="44">
        <v>379</v>
      </c>
      <c r="I33" s="44">
        <v>257</v>
      </c>
      <c r="J33" s="44">
        <v>1408</v>
      </c>
    </row>
    <row r="34" spans="1:11" s="28" customFormat="1" ht="17.25">
      <c r="B34" s="27">
        <v>1980</v>
      </c>
      <c r="C34" s="27"/>
      <c r="D34" s="44">
        <v>2451</v>
      </c>
      <c r="E34" s="44">
        <v>0</v>
      </c>
      <c r="F34" s="44">
        <v>0</v>
      </c>
      <c r="G34" s="44">
        <v>220</v>
      </c>
      <c r="H34" s="44">
        <v>450</v>
      </c>
      <c r="I34" s="44">
        <v>290</v>
      </c>
      <c r="J34" s="44">
        <v>1491</v>
      </c>
    </row>
    <row r="35" spans="1:11" s="28" customFormat="1" ht="17.25">
      <c r="B35" s="27">
        <v>1983</v>
      </c>
      <c r="C35" s="27"/>
      <c r="D35" s="44">
        <v>2665</v>
      </c>
      <c r="E35" s="44">
        <v>0</v>
      </c>
      <c r="F35" s="44">
        <v>0</v>
      </c>
      <c r="G35" s="44">
        <v>248</v>
      </c>
      <c r="H35" s="44">
        <v>536</v>
      </c>
      <c r="I35" s="44">
        <v>337</v>
      </c>
      <c r="J35" s="44">
        <v>1544</v>
      </c>
    </row>
    <row r="36" spans="1:11" s="28" customFormat="1" ht="17.25">
      <c r="B36" s="27">
        <v>1986</v>
      </c>
      <c r="C36" s="27"/>
      <c r="D36" s="44">
        <v>2832</v>
      </c>
      <c r="E36" s="44">
        <v>0</v>
      </c>
      <c r="F36" s="44">
        <v>0</v>
      </c>
      <c r="G36" s="44">
        <v>329</v>
      </c>
      <c r="H36" s="44">
        <v>606</v>
      </c>
      <c r="I36" s="44">
        <v>327</v>
      </c>
      <c r="J36" s="44">
        <v>1570</v>
      </c>
    </row>
    <row r="37" spans="1:11" s="28" customFormat="1" ht="17.25">
      <c r="B37" s="27">
        <v>1989</v>
      </c>
      <c r="C37" s="27"/>
      <c r="D37" s="44">
        <v>3284</v>
      </c>
      <c r="E37" s="44">
        <v>0</v>
      </c>
      <c r="F37" s="44">
        <v>0</v>
      </c>
      <c r="G37" s="44">
        <v>492</v>
      </c>
      <c r="H37" s="44">
        <v>754</v>
      </c>
      <c r="I37" s="44">
        <v>385</v>
      </c>
      <c r="J37" s="44">
        <v>1653</v>
      </c>
    </row>
    <row r="38" spans="1:11" s="28" customFormat="1" ht="17.25">
      <c r="B38" s="27">
        <v>1992</v>
      </c>
      <c r="C38" s="27"/>
      <c r="D38" s="44">
        <v>3492</v>
      </c>
      <c r="E38" s="44">
        <v>0</v>
      </c>
      <c r="F38" s="44">
        <v>0</v>
      </c>
      <c r="G38" s="44">
        <v>506</v>
      </c>
      <c r="H38" s="44">
        <v>808</v>
      </c>
      <c r="I38" s="44">
        <v>420</v>
      </c>
      <c r="J38" s="44">
        <v>1758</v>
      </c>
    </row>
    <row r="39" spans="1:11" s="28" customFormat="1" ht="17.25">
      <c r="B39" s="27">
        <v>1995</v>
      </c>
      <c r="C39" s="27"/>
      <c r="D39" s="44">
        <v>4198</v>
      </c>
      <c r="E39" s="44">
        <v>0</v>
      </c>
      <c r="F39" s="44">
        <v>0</v>
      </c>
      <c r="G39" s="44">
        <v>664</v>
      </c>
      <c r="H39" s="44">
        <v>1050</v>
      </c>
      <c r="I39" s="44">
        <v>469</v>
      </c>
      <c r="J39" s="44">
        <v>2015</v>
      </c>
    </row>
    <row r="40" spans="1:11" s="28" customFormat="1" ht="17.25">
      <c r="B40" s="27">
        <v>1998</v>
      </c>
      <c r="C40" s="27"/>
      <c r="D40" s="44">
        <v>5113</v>
      </c>
      <c r="E40" s="44">
        <v>0</v>
      </c>
      <c r="F40" s="44">
        <v>1</v>
      </c>
      <c r="G40" s="44">
        <v>839</v>
      </c>
      <c r="H40" s="44">
        <v>1306</v>
      </c>
      <c r="I40" s="44">
        <v>613</v>
      </c>
      <c r="J40" s="44">
        <v>2354</v>
      </c>
    </row>
    <row r="41" spans="1:11" s="28" customFormat="1" ht="17.25">
      <c r="B41" s="27">
        <v>2001</v>
      </c>
      <c r="C41" s="27"/>
      <c r="D41" s="44">
        <v>5829</v>
      </c>
      <c r="E41" s="44">
        <v>3</v>
      </c>
      <c r="F41" s="44">
        <v>0</v>
      </c>
      <c r="G41" s="44">
        <v>1046</v>
      </c>
      <c r="H41" s="44">
        <v>1565</v>
      </c>
      <c r="I41" s="44">
        <v>674</v>
      </c>
      <c r="J41" s="44">
        <v>2541</v>
      </c>
    </row>
    <row r="42" spans="1:11" s="28" customFormat="1" ht="17.25">
      <c r="A42" s="32"/>
      <c r="B42" s="33">
        <v>2004</v>
      </c>
      <c r="C42" s="33"/>
      <c r="D42" s="43">
        <v>6630</v>
      </c>
      <c r="E42" s="43">
        <v>2</v>
      </c>
      <c r="F42" s="43">
        <v>4</v>
      </c>
      <c r="G42" s="43">
        <v>1322</v>
      </c>
      <c r="H42" s="43">
        <v>1862</v>
      </c>
      <c r="I42" s="43">
        <v>800</v>
      </c>
      <c r="J42" s="43">
        <v>2640</v>
      </c>
      <c r="K42" s="32"/>
    </row>
    <row r="43" spans="1:11" s="28" customFormat="1" ht="17.25">
      <c r="A43" s="32"/>
      <c r="B43" s="33">
        <v>2007</v>
      </c>
      <c r="C43" s="33"/>
      <c r="D43" s="43">
        <v>7380</v>
      </c>
      <c r="E43" s="43">
        <v>1</v>
      </c>
      <c r="F43" s="43">
        <v>1</v>
      </c>
      <c r="G43" s="43">
        <v>1509</v>
      </c>
      <c r="H43" s="43">
        <v>2128</v>
      </c>
      <c r="I43" s="43">
        <v>841</v>
      </c>
      <c r="J43" s="43">
        <v>2900</v>
      </c>
      <c r="K43" s="32"/>
    </row>
    <row r="44" spans="1:11" s="28" customFormat="1" ht="17.25">
      <c r="A44" s="32"/>
      <c r="B44" s="33">
        <v>2010</v>
      </c>
      <c r="C44" s="33"/>
      <c r="D44" s="43">
        <v>8344</v>
      </c>
      <c r="E44" s="43">
        <v>3</v>
      </c>
      <c r="F44" s="43">
        <v>5</v>
      </c>
      <c r="G44" s="43">
        <v>1636</v>
      </c>
      <c r="H44" s="43">
        <v>2395</v>
      </c>
      <c r="I44" s="43">
        <v>878</v>
      </c>
      <c r="J44" s="43">
        <v>3427</v>
      </c>
      <c r="K44" s="32"/>
    </row>
    <row r="45" spans="1:11" s="28" customFormat="1" ht="17.25">
      <c r="A45" s="32"/>
      <c r="B45" s="33">
        <v>2013</v>
      </c>
      <c r="C45" s="33"/>
      <c r="D45" s="43">
        <v>9371</v>
      </c>
      <c r="E45" s="43">
        <v>3</v>
      </c>
      <c r="F45" s="43">
        <v>6</v>
      </c>
      <c r="G45" s="43">
        <v>1840</v>
      </c>
      <c r="H45" s="43">
        <v>2650</v>
      </c>
      <c r="I45" s="43">
        <v>987</v>
      </c>
      <c r="J45" s="43">
        <v>3885</v>
      </c>
      <c r="K45" s="32"/>
    </row>
    <row r="46" spans="1:11" s="28" customFormat="1" ht="18" thickBot="1">
      <c r="A46" s="32"/>
      <c r="B46" s="33">
        <v>2016</v>
      </c>
      <c r="C46" s="33"/>
      <c r="D46" s="43">
        <v>10831</v>
      </c>
      <c r="E46" s="43">
        <v>2</v>
      </c>
      <c r="F46" s="43">
        <v>23</v>
      </c>
      <c r="G46" s="43">
        <v>2102</v>
      </c>
      <c r="H46" s="43">
        <v>2958</v>
      </c>
      <c r="I46" s="43">
        <v>1150</v>
      </c>
      <c r="J46" s="43">
        <v>4596</v>
      </c>
      <c r="K46" s="32"/>
    </row>
    <row r="47" spans="1:11" s="28" customFormat="1" ht="17.25">
      <c r="A47" s="84"/>
      <c r="B47" s="85"/>
      <c r="C47" s="85"/>
      <c r="D47" s="69"/>
      <c r="E47" s="69"/>
      <c r="F47" s="69"/>
      <c r="G47" s="69"/>
      <c r="H47" s="69"/>
      <c r="I47" s="69"/>
      <c r="J47" s="69"/>
      <c r="K47" s="84"/>
    </row>
    <row r="48" spans="1:11" ht="16.5" customHeight="1">
      <c r="A48" s="34" t="s">
        <v>48</v>
      </c>
      <c r="B48" s="27"/>
      <c r="C48" s="34"/>
      <c r="D48" s="59"/>
    </row>
    <row r="49" spans="1:11" ht="16.5" customHeight="1">
      <c r="A49" s="35" t="s">
        <v>47</v>
      </c>
      <c r="B49" s="27"/>
      <c r="C49" s="35"/>
      <c r="D49" s="59"/>
    </row>
    <row r="50" spans="1:11" ht="21.75" customHeight="1">
      <c r="A50" s="56" t="s">
        <v>31</v>
      </c>
      <c r="B50" s="27"/>
      <c r="C50" s="33"/>
      <c r="D50" s="62"/>
      <c r="E50" s="12"/>
      <c r="F50" s="12"/>
      <c r="G50" s="12"/>
      <c r="H50" s="12"/>
      <c r="I50" s="12"/>
      <c r="J50" s="12"/>
      <c r="K50" s="38"/>
    </row>
    <row r="51" spans="1:11" ht="17.25">
      <c r="A51" s="75" t="s">
        <v>38</v>
      </c>
      <c r="C51" s="37"/>
      <c r="D51" s="11"/>
      <c r="E51" s="12"/>
      <c r="F51" s="12"/>
      <c r="G51" s="12"/>
      <c r="H51" s="12"/>
      <c r="I51" s="12"/>
      <c r="J51" s="12"/>
      <c r="K51" s="38"/>
    </row>
  </sheetData>
  <phoneticPr fontId="1"/>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25.26.27.28</vt:lpstr>
      <vt:lpstr>W26</vt:lpstr>
      <vt:lpstr>'25.26.27.28'!Print_Area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Suzumitsu</cp:lastModifiedBy>
  <cp:lastPrinted>2018-05-30T00:46:04Z</cp:lastPrinted>
  <dcterms:created xsi:type="dcterms:W3CDTF">2006-05-29T08:11:50Z</dcterms:created>
  <dcterms:modified xsi:type="dcterms:W3CDTF">2018-07-03T00:43:47Z</dcterms:modified>
</cp:coreProperties>
</file>